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drawings/drawing5.xml" ContentType="application/vnd.openxmlformats-officedocument.drawing+xml"/>
  <Override PartName="/xl/tables/table3.xml" ContentType="application/vnd.openxmlformats-officedocument.spreadsheetml.table+xml"/>
  <Override PartName="/xl/drawings/drawing6.xml" ContentType="application/vnd.openxmlformats-officedocument.drawing+xml"/>
  <Override PartName="/xl/tables/table4.xml" ContentType="application/vnd.openxmlformats-officedocument.spreadsheetml.table+xml"/>
  <Override PartName="/xl/drawings/drawing7.xml" ContentType="application/vnd.openxmlformats-officedocument.drawing+xml"/>
  <Override PartName="/xl/tables/table5.xml" ContentType="application/vnd.openxmlformats-officedocument.spreadsheetml.table+xml"/>
  <Override PartName="/xl/drawings/drawing8.xml" ContentType="application/vnd.openxmlformats-officedocument.drawing+xml"/>
  <Override PartName="/xl/tables/table6.xml" ContentType="application/vnd.openxmlformats-officedocument.spreadsheetml.table+xml"/>
  <Override PartName="/xl/drawings/drawing9.xml" ContentType="application/vnd.openxmlformats-officedocument.drawing+xml"/>
  <Override PartName="/xl/tables/table7.xml" ContentType="application/vnd.openxmlformats-officedocument.spreadsheetml.table+xml"/>
  <Override PartName="/xl/drawings/drawing10.xml" ContentType="application/vnd.openxmlformats-officedocument.drawing+xml"/>
  <Override PartName="/xl/tables/table8.xml" ContentType="application/vnd.openxmlformats-officedocument.spreadsheetml.table+xml"/>
  <Override PartName="/xl/drawings/drawing11.xml" ContentType="application/vnd.openxmlformats-officedocument.drawing+xml"/>
  <Override PartName="/xl/tables/table9.xml" ContentType="application/vnd.openxmlformats-officedocument.spreadsheetml.table+xml"/>
  <Override PartName="/xl/drawings/drawing12.xml" ContentType="application/vnd.openxmlformats-officedocument.drawing+xml"/>
  <Override PartName="/xl/tables/table10.xml" ContentType="application/vnd.openxmlformats-officedocument.spreadsheetml.table+xml"/>
  <Override PartName="/xl/drawings/drawing13.xml" ContentType="application/vnd.openxmlformats-officedocument.drawing+xml"/>
  <Override PartName="/xl/tables/table11.xml" ContentType="application/vnd.openxmlformats-officedocument.spreadsheetml.table+xml"/>
  <Override PartName="/xl/drawings/drawing14.xml" ContentType="application/vnd.openxmlformats-officedocument.drawing+xml"/>
  <Override PartName="/xl/tables/table12.xml" ContentType="application/vnd.openxmlformats-officedocument.spreadsheetml.table+xml"/>
  <Override PartName="/xl/drawings/drawing15.xml" ContentType="application/vnd.openxmlformats-officedocument.drawing+xml"/>
  <Override PartName="/xl/tables/table13.xml" ContentType="application/vnd.openxmlformats-officedocument.spreadsheetml.table+xml"/>
  <Override PartName="/xl/drawings/drawing16.xml" ContentType="application/vnd.openxmlformats-officedocument.drawing+xml"/>
  <Override PartName="/xl/tables/table14.xml" ContentType="application/vnd.openxmlformats-officedocument.spreadsheetml.table+xml"/>
  <Override PartName="/xl/drawings/drawing17.xml" ContentType="application/vnd.openxmlformats-officedocument.drawing+xml"/>
  <Override PartName="/xl/tables/table15.xml" ContentType="application/vnd.openxmlformats-officedocument.spreadsheetml.table+xml"/>
  <Override PartName="/xl/drawings/drawing18.xml" ContentType="application/vnd.openxmlformats-officedocument.drawing+xml"/>
  <Override PartName="/xl/tables/table16.xml" ContentType="application/vnd.openxmlformats-officedocument.spreadsheetml.table+xml"/>
  <Override PartName="/xl/drawings/drawing19.xml" ContentType="application/vnd.openxmlformats-officedocument.drawing+xml"/>
  <Override PartName="/xl/tables/table17.xml" ContentType="application/vnd.openxmlformats-officedocument.spreadsheetml.table+xml"/>
  <Override PartName="/xl/drawings/drawing20.xml" ContentType="application/vnd.openxmlformats-officedocument.drawing+xml"/>
  <Override PartName="/xl/tables/table18.xml" ContentType="application/vnd.openxmlformats-officedocument.spreadsheetml.table+xml"/>
  <Override PartName="/xl/drawings/drawing21.xml" ContentType="application/vnd.openxmlformats-officedocument.drawing+xml"/>
  <Override PartName="/xl/tables/table19.xml" ContentType="application/vnd.openxmlformats-officedocument.spreadsheetml.table+xml"/>
  <Override PartName="/xl/drawings/drawing22.xml" ContentType="application/vnd.openxmlformats-officedocument.drawing+xml"/>
  <Override PartName="/xl/tables/table20.xml" ContentType="application/vnd.openxmlformats-officedocument.spreadsheetml.table+xml"/>
  <Override PartName="/xl/drawings/drawing23.xml" ContentType="application/vnd.openxmlformats-officedocument.drawing+xml"/>
  <Override PartName="/xl/tables/table21.xml" ContentType="application/vnd.openxmlformats-officedocument.spreadsheetml.table+xml"/>
  <Override PartName="/xl/drawings/drawing24.xml" ContentType="application/vnd.openxmlformats-officedocument.drawing+xml"/>
  <Override PartName="/xl/tables/table22.xml" ContentType="application/vnd.openxmlformats-officedocument.spreadsheetml.table+xml"/>
  <Override PartName="/xl/drawings/drawing25.xml" ContentType="application/vnd.openxmlformats-officedocument.drawing+xml"/>
  <Override PartName="/xl/tables/table23.xml" ContentType="application/vnd.openxmlformats-officedocument.spreadsheetml.table+xml"/>
  <Override PartName="/xl/drawings/drawing26.xml" ContentType="application/vnd.openxmlformats-officedocument.drawing+xml"/>
  <Override PartName="/xl/tables/table24.xml" ContentType="application/vnd.openxmlformats-officedocument.spreadsheetml.table+xml"/>
  <Override PartName="/xl/drawings/drawing27.xml" ContentType="application/vnd.openxmlformats-officedocument.drawing+xml"/>
  <Override PartName="/xl/tables/table25.xml" ContentType="application/vnd.openxmlformats-officedocument.spreadsheetml.table+xml"/>
  <Override PartName="/xl/drawings/drawing28.xml" ContentType="application/vnd.openxmlformats-officedocument.drawing+xml"/>
  <Override PartName="/xl/tables/table26.xml" ContentType="application/vnd.openxmlformats-officedocument.spreadsheetml.table+xml"/>
  <Override PartName="/xl/drawings/drawing29.xml" ContentType="application/vnd.openxmlformats-officedocument.drawing+xml"/>
  <Override PartName="/xl/tables/table27.xml" ContentType="application/vnd.openxmlformats-officedocument.spreadsheetml.table+xml"/>
  <Override PartName="/xl/drawings/drawing30.xml" ContentType="application/vnd.openxmlformats-officedocument.drawing+xml"/>
  <Override PartName="/xl/tables/table28.xml" ContentType="application/vnd.openxmlformats-officedocument.spreadsheetml.table+xml"/>
  <Override PartName="/xl/drawings/drawing31.xml" ContentType="application/vnd.openxmlformats-officedocument.drawing+xml"/>
  <Override PartName="/xl/tables/table29.xml" ContentType="application/vnd.openxmlformats-officedocument.spreadsheetml.table+xml"/>
  <Override PartName="/xl/drawings/drawing32.xml" ContentType="application/vnd.openxmlformats-officedocument.drawing+xml"/>
  <Override PartName="/xl/tables/table30.xml" ContentType="application/vnd.openxmlformats-officedocument.spreadsheetml.table+xml"/>
  <Override PartName="/xl/drawings/drawing33.xml" ContentType="application/vnd.openxmlformats-officedocument.drawing+xml"/>
  <Override PartName="/xl/tables/table31.xml" ContentType="application/vnd.openxmlformats-officedocument.spreadsheetml.table+xml"/>
  <Override PartName="/xl/drawings/drawing34.xml" ContentType="application/vnd.openxmlformats-officedocument.drawing+xml"/>
  <Override PartName="/xl/tables/table32.xml" ContentType="application/vnd.openxmlformats-officedocument.spreadsheetml.table+xml"/>
  <Override PartName="/xl/drawings/drawing35.xml" ContentType="application/vnd.openxmlformats-officedocument.drawing+xml"/>
  <Override PartName="/xl/tables/table33.xml" ContentType="application/vnd.openxmlformats-officedocument.spreadsheetml.table+xml"/>
  <Override PartName="/xl/drawings/drawing36.xml" ContentType="application/vnd.openxmlformats-officedocument.drawing+xml"/>
  <Override PartName="/xl/tables/table34.xml" ContentType="application/vnd.openxmlformats-officedocument.spreadsheetml.table+xml"/>
  <Override PartName="/xl/drawings/drawing37.xml" ContentType="application/vnd.openxmlformats-officedocument.drawing+xml"/>
  <Override PartName="/xl/tables/table3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/>
  <xr:revisionPtr revIDLastSave="0" documentId="13_ncr:1_{6189FA75-69C7-411A-8E0B-9BCC8B5A8874}" xr6:coauthVersionLast="47" xr6:coauthVersionMax="47" xr10:uidLastSave="{00000000-0000-0000-0000-000000000000}"/>
  <bookViews>
    <workbookView xWindow="4860" yWindow="3615" windowWidth="20550" windowHeight="13185" firstSheet="2" activeTab="5" xr2:uid="{00000000-000D-0000-FFFF-FFFF00000000}"/>
  </bookViews>
  <sheets>
    <sheet name="【記入例】記入方法" sheetId="119" r:id="rId1"/>
    <sheet name="【記入例】個人名マスタ" sheetId="74" r:id="rId2"/>
    <sheet name="【記入例　精算払い】集計 " sheetId="120" r:id="rId3"/>
    <sheet name="【記入例　概算払い】集計" sheetId="86" r:id="rId4"/>
    <sheet name="【記入例】23.07" sheetId="83" r:id="rId5"/>
    <sheet name="【記入例】23.08" sheetId="80" r:id="rId6"/>
    <sheet name="【記入例】23.09" sheetId="84" r:id="rId7"/>
    <sheet name="【記入例】23.10" sheetId="89" r:id="rId8"/>
    <sheet name="【記入例】23.11" sheetId="90" r:id="rId9"/>
    <sheet name="【記入例】23.12" sheetId="91" r:id="rId10"/>
    <sheet name="【記入例】24.01" sheetId="92" r:id="rId11"/>
    <sheet name="【記入例】24.02" sheetId="93" r:id="rId12"/>
    <sheet name="【記入例】24.03" sheetId="94" r:id="rId13"/>
    <sheet name="【記入例】24.04" sheetId="95" r:id="rId14"/>
    <sheet name="【記入例】24.05" sheetId="96" r:id="rId15"/>
    <sheet name="【記入例】24.06" sheetId="97" r:id="rId16"/>
    <sheet name="【記入例】24.07" sheetId="98" r:id="rId17"/>
    <sheet name="【記入例】24.08" sheetId="99" r:id="rId18"/>
    <sheet name="【記入例】24.09" sheetId="100" r:id="rId19"/>
    <sheet name="【記入例】24.10" sheetId="101" r:id="rId20"/>
    <sheet name="【記入例】24.11" sheetId="102" r:id="rId21"/>
    <sheet name="【記入例】24.12" sheetId="103" r:id="rId22"/>
    <sheet name="【記入例】25.01" sheetId="104" r:id="rId23"/>
    <sheet name="【記入例】25.02" sheetId="105" r:id="rId24"/>
    <sheet name="【記入例】25.03" sheetId="106" r:id="rId25"/>
    <sheet name="【記入例】25.04" sheetId="107" r:id="rId26"/>
    <sheet name="【記入例】25.05" sheetId="108" r:id="rId27"/>
    <sheet name="【記入例】25.06" sheetId="109" r:id="rId28"/>
    <sheet name="【記入例】25.07" sheetId="110" r:id="rId29"/>
    <sheet name="【記入例】25.08" sheetId="111" r:id="rId30"/>
    <sheet name="【記入例】25.09" sheetId="112" r:id="rId31"/>
    <sheet name="【記入例】25.10" sheetId="113" r:id="rId32"/>
    <sheet name="【記入例】25.11" sheetId="114" r:id="rId33"/>
    <sheet name="【記入例】25.12" sheetId="115" r:id="rId34"/>
    <sheet name="【記入例】26.01" sheetId="116" r:id="rId35"/>
    <sheet name="【記入例】26.02" sheetId="117" r:id="rId36"/>
    <sheet name="【記入例】26.03" sheetId="118" r:id="rId37"/>
  </sheets>
  <definedNames>
    <definedName name="_xlnm._FilterDatabase" localSheetId="4" hidden="1">【記入例】23.07!$B$9:$R$23</definedName>
    <definedName name="_xlnm._FilterDatabase" localSheetId="5" hidden="1">【記入例】23.08!$B$9:$R$23</definedName>
    <definedName name="_xlnm._FilterDatabase" localSheetId="6" hidden="1">【記入例】23.09!$B$9:$R$23</definedName>
    <definedName name="_xlnm._FilterDatabase" localSheetId="7" hidden="1">【記入例】23.10!$B$9:$R$23</definedName>
    <definedName name="_xlnm._FilterDatabase" localSheetId="8" hidden="1">【記入例】23.11!$B$9:$R$23</definedName>
    <definedName name="_xlnm._FilterDatabase" localSheetId="9" hidden="1">【記入例】23.12!$B$9:$R$23</definedName>
    <definedName name="_xlnm._FilterDatabase" localSheetId="10" hidden="1">【記入例】24.01!$B$9:$R$23</definedName>
    <definedName name="_xlnm._FilterDatabase" localSheetId="11" hidden="1">【記入例】24.02!$B$9:$R$23</definedName>
    <definedName name="_xlnm._FilterDatabase" localSheetId="12" hidden="1">【記入例】24.03!$B$9:$R$23</definedName>
    <definedName name="_xlnm._FilterDatabase" localSheetId="13" hidden="1">【記入例】24.04!$B$9:$R$23</definedName>
    <definedName name="_xlnm._FilterDatabase" localSheetId="14" hidden="1">【記入例】24.05!$B$9:$R$23</definedName>
    <definedName name="_xlnm._FilterDatabase" localSheetId="15" hidden="1">【記入例】24.06!$B$9:$R$23</definedName>
    <definedName name="_xlnm._FilterDatabase" localSheetId="16" hidden="1">【記入例】24.07!$B$9:$R$23</definedName>
    <definedName name="_xlnm._FilterDatabase" localSheetId="17" hidden="1">【記入例】24.08!$B$9:$R$23</definedName>
    <definedName name="_xlnm._FilterDatabase" localSheetId="18" hidden="1">【記入例】24.09!$B$9:$R$23</definedName>
    <definedName name="_xlnm._FilterDatabase" localSheetId="19" hidden="1">【記入例】24.10!$B$9:$R$23</definedName>
    <definedName name="_xlnm._FilterDatabase" localSheetId="20" hidden="1">【記入例】24.11!$B$9:$R$23</definedName>
    <definedName name="_xlnm._FilterDatabase" localSheetId="21" hidden="1">【記入例】24.12!$B$9:$R$23</definedName>
    <definedName name="_xlnm._FilterDatabase" localSheetId="22" hidden="1">【記入例】25.01!$B$9:$R$23</definedName>
    <definedName name="_xlnm._FilterDatabase" localSheetId="23" hidden="1">【記入例】25.02!$B$9:$R$23</definedName>
    <definedName name="_xlnm._FilterDatabase" localSheetId="24" hidden="1">【記入例】25.03!$B$9:$R$23</definedName>
    <definedName name="_xlnm._FilterDatabase" localSheetId="25" hidden="1">【記入例】25.04!$B$9:$R$23</definedName>
    <definedName name="_xlnm._FilterDatabase" localSheetId="26" hidden="1">【記入例】25.05!$B$9:$R$23</definedName>
    <definedName name="_xlnm._FilterDatabase" localSheetId="27" hidden="1">【記入例】25.06!$B$9:$R$23</definedName>
    <definedName name="_xlnm._FilterDatabase" localSheetId="28" hidden="1">【記入例】25.07!$B$9:$R$23</definedName>
    <definedName name="_xlnm._FilterDatabase" localSheetId="29" hidden="1">【記入例】25.08!$B$9:$R$23</definedName>
    <definedName name="_xlnm._FilterDatabase" localSheetId="30" hidden="1">【記入例】25.09!$B$9:$R$23</definedName>
    <definedName name="_xlnm._FilterDatabase" localSheetId="31" hidden="1">【記入例】25.10!$B$9:$R$23</definedName>
    <definedName name="_xlnm._FilterDatabase" localSheetId="32" hidden="1">【記入例】25.11!$B$9:$R$23</definedName>
    <definedName name="_xlnm._FilterDatabase" localSheetId="33" hidden="1">【記入例】25.12!$B$9:$R$23</definedName>
    <definedName name="_xlnm._FilterDatabase" localSheetId="34" hidden="1">【記入例】26.01!$B$9:$R$23</definedName>
    <definedName name="_xlnm._FilterDatabase" localSheetId="35" hidden="1">【記入例】26.02!$B$9:$R$23</definedName>
    <definedName name="_xlnm._FilterDatabase" localSheetId="36" hidden="1">【記入例】26.03!$B$9:$R$23</definedName>
    <definedName name="ExternalData_1" localSheetId="3" hidden="1">'【記入例　概算払い】集計'!$A$10:$R$17</definedName>
    <definedName name="ExternalData_1" localSheetId="2" hidden="1">'【記入例　精算払い】集計 '!$A$10:$R$17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R5" i="120" l="1"/>
  <c r="Q5" i="120"/>
  <c r="R4" i="120"/>
  <c r="Q4" i="120"/>
  <c r="R3" i="120"/>
  <c r="Q3" i="120"/>
  <c r="Q3" i="101"/>
  <c r="R3" i="101"/>
  <c r="Q4" i="101"/>
  <c r="R4" i="101"/>
  <c r="Q5" i="101"/>
  <c r="R5" i="101"/>
  <c r="C10" i="101"/>
  <c r="D10" i="101"/>
  <c r="E10" i="101"/>
  <c r="F10" i="101"/>
  <c r="H10" i="101"/>
  <c r="I10" i="101"/>
  <c r="K10" i="101"/>
  <c r="S10" i="101"/>
  <c r="C11" i="101"/>
  <c r="D11" i="101"/>
  <c r="E11" i="101"/>
  <c r="F11" i="101"/>
  <c r="H11" i="101"/>
  <c r="I11" i="101"/>
  <c r="K11" i="101"/>
  <c r="S11" i="101"/>
  <c r="C12" i="101"/>
  <c r="D12" i="101"/>
  <c r="E12" i="101"/>
  <c r="F12" i="101"/>
  <c r="H12" i="101"/>
  <c r="I12" i="101"/>
  <c r="K12" i="101"/>
  <c r="S12" i="101"/>
  <c r="C13" i="101"/>
  <c r="D13" i="101"/>
  <c r="E13" i="101"/>
  <c r="F13" i="101"/>
  <c r="H13" i="101"/>
  <c r="I13" i="101"/>
  <c r="K13" i="101"/>
  <c r="S13" i="101"/>
  <c r="C14" i="101"/>
  <c r="D14" i="101"/>
  <c r="E14" i="101"/>
  <c r="F14" i="101"/>
  <c r="H14" i="101"/>
  <c r="I14" i="101"/>
  <c r="K14" i="101"/>
  <c r="S14" i="101"/>
  <c r="C15" i="101"/>
  <c r="D15" i="101"/>
  <c r="E15" i="101"/>
  <c r="F15" i="101"/>
  <c r="H15" i="101"/>
  <c r="I15" i="101"/>
  <c r="K15" i="101"/>
  <c r="S15" i="101"/>
  <c r="C16" i="101"/>
  <c r="D16" i="101"/>
  <c r="E16" i="101"/>
  <c r="F16" i="101"/>
  <c r="H16" i="101"/>
  <c r="I16" i="101"/>
  <c r="K16" i="101"/>
  <c r="S16" i="101"/>
  <c r="C17" i="101"/>
  <c r="D17" i="101"/>
  <c r="E17" i="101"/>
  <c r="F17" i="101"/>
  <c r="H17" i="101"/>
  <c r="I17" i="101"/>
  <c r="K17" i="101"/>
  <c r="S17" i="101"/>
  <c r="C18" i="101"/>
  <c r="D18" i="101"/>
  <c r="E18" i="101"/>
  <c r="F18" i="101"/>
  <c r="H18" i="101"/>
  <c r="I18" i="101"/>
  <c r="K18" i="101"/>
  <c r="S18" i="101"/>
  <c r="C19" i="101"/>
  <c r="D19" i="101"/>
  <c r="E19" i="101"/>
  <c r="F19" i="101"/>
  <c r="H19" i="101"/>
  <c r="I19" i="101"/>
  <c r="K19" i="101"/>
  <c r="S19" i="101"/>
  <c r="C20" i="101"/>
  <c r="D20" i="101"/>
  <c r="E20" i="101"/>
  <c r="F20" i="101"/>
  <c r="H20" i="101"/>
  <c r="I20" i="101"/>
  <c r="K20" i="101"/>
  <c r="S20" i="101"/>
  <c r="C21" i="101"/>
  <c r="D21" i="101"/>
  <c r="E21" i="101"/>
  <c r="F21" i="101"/>
  <c r="H21" i="101"/>
  <c r="I21" i="101"/>
  <c r="K21" i="101"/>
  <c r="S21" i="101"/>
  <c r="C22" i="101"/>
  <c r="D22" i="101"/>
  <c r="E22" i="101"/>
  <c r="F22" i="101"/>
  <c r="H22" i="101"/>
  <c r="I22" i="101" s="1"/>
  <c r="S22" i="101"/>
  <c r="C23" i="101"/>
  <c r="D23" i="101"/>
  <c r="E23" i="101"/>
  <c r="F23" i="101"/>
  <c r="H23" i="101"/>
  <c r="I23" i="101"/>
  <c r="K23" i="101"/>
  <c r="S23" i="101"/>
  <c r="K22" i="101" l="1"/>
  <c r="R5" i="118"/>
  <c r="Q5" i="118"/>
  <c r="R4" i="118"/>
  <c r="Q4" i="118"/>
  <c r="R3" i="118"/>
  <c r="Q3" i="118"/>
  <c r="R5" i="117"/>
  <c r="Q5" i="117"/>
  <c r="R4" i="117"/>
  <c r="Q4" i="117"/>
  <c r="R3" i="117"/>
  <c r="Q3" i="117"/>
  <c r="R5" i="116"/>
  <c r="Q5" i="116"/>
  <c r="R4" i="116"/>
  <c r="Q4" i="116"/>
  <c r="R3" i="116"/>
  <c r="Q3" i="116"/>
  <c r="R5" i="115"/>
  <c r="Q5" i="115"/>
  <c r="R4" i="115"/>
  <c r="Q4" i="115"/>
  <c r="R3" i="115"/>
  <c r="Q3" i="115"/>
  <c r="R5" i="114"/>
  <c r="Q5" i="114"/>
  <c r="R4" i="114"/>
  <c r="Q4" i="114"/>
  <c r="R3" i="114"/>
  <c r="Q3" i="114"/>
  <c r="R5" i="113"/>
  <c r="Q5" i="113"/>
  <c r="R4" i="113"/>
  <c r="Q4" i="113"/>
  <c r="R3" i="113"/>
  <c r="Q3" i="113"/>
  <c r="R5" i="112"/>
  <c r="Q5" i="112"/>
  <c r="R4" i="112"/>
  <c r="Q4" i="112"/>
  <c r="R3" i="112"/>
  <c r="Q3" i="112"/>
  <c r="R5" i="111"/>
  <c r="Q5" i="111"/>
  <c r="R4" i="111"/>
  <c r="Q4" i="111"/>
  <c r="R3" i="111"/>
  <c r="Q3" i="111"/>
  <c r="R5" i="110"/>
  <c r="Q5" i="110"/>
  <c r="R4" i="110"/>
  <c r="Q4" i="110"/>
  <c r="R3" i="110"/>
  <c r="Q3" i="110"/>
  <c r="R5" i="109"/>
  <c r="Q5" i="109"/>
  <c r="R4" i="109"/>
  <c r="Q4" i="109"/>
  <c r="R3" i="109"/>
  <c r="Q3" i="109"/>
  <c r="R5" i="108"/>
  <c r="Q5" i="108"/>
  <c r="R4" i="108"/>
  <c r="Q4" i="108"/>
  <c r="R3" i="108"/>
  <c r="Q3" i="108"/>
  <c r="R5" i="107"/>
  <c r="Q5" i="107"/>
  <c r="R4" i="107"/>
  <c r="Q4" i="107"/>
  <c r="R3" i="107"/>
  <c r="Q3" i="107"/>
  <c r="R5" i="106"/>
  <c r="Q5" i="106"/>
  <c r="R4" i="106"/>
  <c r="Q4" i="106"/>
  <c r="R3" i="106"/>
  <c r="Q3" i="106"/>
  <c r="R5" i="105"/>
  <c r="Q5" i="105"/>
  <c r="R4" i="105"/>
  <c r="Q4" i="105"/>
  <c r="R3" i="105"/>
  <c r="Q3" i="105"/>
  <c r="R5" i="104"/>
  <c r="Q5" i="104"/>
  <c r="R4" i="104"/>
  <c r="Q4" i="104"/>
  <c r="R3" i="104"/>
  <c r="Q3" i="104"/>
  <c r="R5" i="103"/>
  <c r="Q5" i="103"/>
  <c r="R4" i="103"/>
  <c r="Q4" i="103"/>
  <c r="R3" i="103"/>
  <c r="Q3" i="103"/>
  <c r="R5" i="102"/>
  <c r="Q5" i="102"/>
  <c r="R4" i="102"/>
  <c r="Q4" i="102"/>
  <c r="R3" i="102"/>
  <c r="Q3" i="102"/>
  <c r="R5" i="100"/>
  <c r="Q5" i="100"/>
  <c r="R4" i="100"/>
  <c r="Q4" i="100"/>
  <c r="R3" i="100"/>
  <c r="Q3" i="100"/>
  <c r="R5" i="99"/>
  <c r="Q5" i="99"/>
  <c r="R4" i="99"/>
  <c r="Q4" i="99"/>
  <c r="R3" i="99"/>
  <c r="Q3" i="99"/>
  <c r="R5" i="98"/>
  <c r="Q5" i="98"/>
  <c r="R4" i="98"/>
  <c r="Q4" i="98"/>
  <c r="R3" i="98"/>
  <c r="Q3" i="98"/>
  <c r="R5" i="97"/>
  <c r="Q5" i="97"/>
  <c r="R4" i="97"/>
  <c r="Q4" i="97"/>
  <c r="R3" i="97"/>
  <c r="Q3" i="97"/>
  <c r="R5" i="96"/>
  <c r="Q5" i="96"/>
  <c r="R4" i="96"/>
  <c r="Q4" i="96"/>
  <c r="R3" i="96"/>
  <c r="Q3" i="96"/>
  <c r="R5" i="95"/>
  <c r="Q5" i="95"/>
  <c r="R4" i="95"/>
  <c r="Q4" i="95"/>
  <c r="R3" i="95"/>
  <c r="Q3" i="95"/>
  <c r="R5" i="94"/>
  <c r="Q5" i="94"/>
  <c r="R4" i="94"/>
  <c r="Q4" i="94"/>
  <c r="R3" i="94"/>
  <c r="Q3" i="94"/>
  <c r="R5" i="93"/>
  <c r="Q5" i="93"/>
  <c r="R4" i="93"/>
  <c r="Q4" i="93"/>
  <c r="R3" i="93"/>
  <c r="Q3" i="93"/>
  <c r="R5" i="92"/>
  <c r="Q5" i="92"/>
  <c r="R4" i="92"/>
  <c r="Q4" i="92"/>
  <c r="R3" i="92"/>
  <c r="Q3" i="92"/>
  <c r="R5" i="91"/>
  <c r="Q5" i="91"/>
  <c r="R4" i="91"/>
  <c r="Q4" i="91"/>
  <c r="R3" i="91"/>
  <c r="Q3" i="91"/>
  <c r="R5" i="90"/>
  <c r="Q5" i="90"/>
  <c r="R4" i="90"/>
  <c r="Q4" i="90"/>
  <c r="R3" i="90"/>
  <c r="Q3" i="90"/>
  <c r="R5" i="89"/>
  <c r="Q5" i="89"/>
  <c r="R4" i="89"/>
  <c r="Q4" i="89"/>
  <c r="R3" i="89"/>
  <c r="Q3" i="89"/>
  <c r="R4" i="84"/>
  <c r="Q4" i="84"/>
  <c r="R3" i="84"/>
  <c r="Q3" i="84"/>
  <c r="R5" i="86"/>
  <c r="Q5" i="86"/>
  <c r="R4" i="86"/>
  <c r="Q4" i="86"/>
  <c r="R3" i="86"/>
  <c r="Q3" i="86"/>
  <c r="S13" i="83"/>
  <c r="I23" i="100"/>
  <c r="I22" i="100"/>
  <c r="I21" i="100"/>
  <c r="I20" i="100"/>
  <c r="I19" i="100"/>
  <c r="I18" i="100"/>
  <c r="I17" i="100"/>
  <c r="I16" i="100"/>
  <c r="I15" i="100"/>
  <c r="I14" i="100"/>
  <c r="I13" i="100"/>
  <c r="I12" i="100"/>
  <c r="I11" i="100"/>
  <c r="I10" i="100"/>
  <c r="I23" i="99"/>
  <c r="I22" i="99"/>
  <c r="I21" i="99"/>
  <c r="I20" i="99"/>
  <c r="I19" i="99"/>
  <c r="I18" i="99"/>
  <c r="I17" i="99"/>
  <c r="I16" i="99"/>
  <c r="I15" i="99"/>
  <c r="I14" i="99"/>
  <c r="I13" i="99"/>
  <c r="I12" i="99"/>
  <c r="I11" i="99"/>
  <c r="I10" i="99"/>
  <c r="I23" i="98"/>
  <c r="I22" i="98"/>
  <c r="I21" i="98"/>
  <c r="I20" i="98"/>
  <c r="I19" i="98"/>
  <c r="I18" i="98"/>
  <c r="I17" i="98"/>
  <c r="I16" i="98"/>
  <c r="I15" i="98"/>
  <c r="I14" i="98"/>
  <c r="I13" i="98"/>
  <c r="I12" i="98"/>
  <c r="I11" i="98"/>
  <c r="I10" i="98"/>
  <c r="I23" i="97"/>
  <c r="I22" i="97"/>
  <c r="I21" i="97"/>
  <c r="I20" i="97"/>
  <c r="I19" i="97"/>
  <c r="I18" i="97"/>
  <c r="I17" i="97"/>
  <c r="I16" i="97"/>
  <c r="I15" i="97"/>
  <c r="I14" i="97"/>
  <c r="I13" i="97"/>
  <c r="I12" i="97"/>
  <c r="I11" i="97"/>
  <c r="I10" i="97"/>
  <c r="I23" i="96"/>
  <c r="I22" i="96"/>
  <c r="I21" i="96"/>
  <c r="I20" i="96"/>
  <c r="I19" i="96"/>
  <c r="I18" i="96"/>
  <c r="I17" i="96"/>
  <c r="I16" i="96"/>
  <c r="I15" i="96"/>
  <c r="I14" i="96"/>
  <c r="I13" i="96"/>
  <c r="I12" i="96"/>
  <c r="I11" i="96"/>
  <c r="I10" i="96"/>
  <c r="I23" i="95"/>
  <c r="I22" i="95"/>
  <c r="I21" i="95"/>
  <c r="I20" i="95"/>
  <c r="I19" i="95"/>
  <c r="I18" i="95"/>
  <c r="I17" i="95"/>
  <c r="I16" i="95"/>
  <c r="I15" i="95"/>
  <c r="I14" i="95"/>
  <c r="I13" i="95"/>
  <c r="I12" i="95"/>
  <c r="I11" i="95"/>
  <c r="I10" i="95"/>
  <c r="I23" i="94"/>
  <c r="I22" i="94"/>
  <c r="I21" i="94"/>
  <c r="I20" i="94"/>
  <c r="I19" i="94"/>
  <c r="I18" i="94"/>
  <c r="I17" i="94"/>
  <c r="I16" i="94"/>
  <c r="I15" i="94"/>
  <c r="I14" i="94"/>
  <c r="I13" i="94"/>
  <c r="I12" i="94"/>
  <c r="I11" i="94"/>
  <c r="I10" i="94"/>
  <c r="I23" i="93"/>
  <c r="I22" i="93"/>
  <c r="I21" i="93"/>
  <c r="I20" i="93"/>
  <c r="I19" i="93"/>
  <c r="I18" i="93"/>
  <c r="I17" i="93"/>
  <c r="I16" i="93"/>
  <c r="I15" i="93"/>
  <c r="I14" i="93"/>
  <c r="I13" i="93"/>
  <c r="I12" i="93"/>
  <c r="I11" i="93"/>
  <c r="I10" i="93"/>
  <c r="I23" i="92"/>
  <c r="I22" i="92"/>
  <c r="I21" i="92"/>
  <c r="I20" i="92"/>
  <c r="I19" i="92"/>
  <c r="I18" i="92"/>
  <c r="I17" i="92"/>
  <c r="I16" i="92"/>
  <c r="I15" i="92"/>
  <c r="I14" i="92"/>
  <c r="I13" i="92"/>
  <c r="I12" i="92"/>
  <c r="I11" i="92"/>
  <c r="I10" i="92"/>
  <c r="I23" i="91"/>
  <c r="I22" i="91"/>
  <c r="I21" i="91"/>
  <c r="I20" i="91"/>
  <c r="I19" i="91"/>
  <c r="I18" i="91"/>
  <c r="I17" i="91"/>
  <c r="I16" i="91"/>
  <c r="I15" i="91"/>
  <c r="I14" i="91"/>
  <c r="I13" i="91"/>
  <c r="I12" i="91"/>
  <c r="I11" i="91"/>
  <c r="I10" i="91"/>
  <c r="I23" i="90"/>
  <c r="I22" i="90"/>
  <c r="I21" i="90"/>
  <c r="I20" i="90"/>
  <c r="I19" i="90"/>
  <c r="I18" i="90"/>
  <c r="I17" i="90"/>
  <c r="I16" i="90"/>
  <c r="I15" i="90"/>
  <c r="I14" i="90"/>
  <c r="I13" i="90"/>
  <c r="I12" i="90"/>
  <c r="I11" i="90"/>
  <c r="I10" i="90"/>
  <c r="I23" i="89"/>
  <c r="I22" i="89"/>
  <c r="I21" i="89"/>
  <c r="I20" i="89"/>
  <c r="I19" i="89"/>
  <c r="I18" i="89"/>
  <c r="I17" i="89"/>
  <c r="I16" i="89"/>
  <c r="I15" i="89"/>
  <c r="I14" i="89"/>
  <c r="I13" i="89"/>
  <c r="I12" i="89"/>
  <c r="I11" i="89"/>
  <c r="I10" i="89"/>
  <c r="I23" i="84"/>
  <c r="I22" i="84"/>
  <c r="I21" i="84"/>
  <c r="I20" i="84"/>
  <c r="I19" i="84"/>
  <c r="I18" i="84"/>
  <c r="I17" i="84"/>
  <c r="I16" i="84"/>
  <c r="I15" i="84"/>
  <c r="I14" i="84"/>
  <c r="I14" i="80"/>
  <c r="I15" i="80"/>
  <c r="I16" i="80"/>
  <c r="I17" i="80"/>
  <c r="I18" i="80"/>
  <c r="I19" i="80"/>
  <c r="I20" i="80"/>
  <c r="I21" i="80"/>
  <c r="I22" i="80"/>
  <c r="I23" i="80"/>
  <c r="S10" i="80"/>
  <c r="S11" i="80"/>
  <c r="F23" i="118"/>
  <c r="F22" i="118"/>
  <c r="F21" i="118"/>
  <c r="F20" i="118"/>
  <c r="F19" i="118"/>
  <c r="F18" i="118"/>
  <c r="F17" i="118"/>
  <c r="F16" i="118"/>
  <c r="F15" i="118"/>
  <c r="F14" i="118"/>
  <c r="F13" i="118"/>
  <c r="F12" i="118"/>
  <c r="F11" i="118"/>
  <c r="F10" i="118"/>
  <c r="F23" i="117"/>
  <c r="F22" i="117"/>
  <c r="F21" i="117"/>
  <c r="F20" i="117"/>
  <c r="F19" i="117"/>
  <c r="F18" i="117"/>
  <c r="F17" i="117"/>
  <c r="F16" i="117"/>
  <c r="F15" i="117"/>
  <c r="F14" i="117"/>
  <c r="F13" i="117"/>
  <c r="F12" i="117"/>
  <c r="F11" i="117"/>
  <c r="F10" i="117"/>
  <c r="F23" i="116"/>
  <c r="F22" i="116"/>
  <c r="F21" i="116"/>
  <c r="F20" i="116"/>
  <c r="F19" i="116"/>
  <c r="F18" i="116"/>
  <c r="F17" i="116"/>
  <c r="F16" i="116"/>
  <c r="F15" i="116"/>
  <c r="F14" i="116"/>
  <c r="F13" i="116"/>
  <c r="F12" i="116"/>
  <c r="F11" i="116"/>
  <c r="F10" i="116"/>
  <c r="F23" i="115"/>
  <c r="F22" i="115"/>
  <c r="F21" i="115"/>
  <c r="F20" i="115"/>
  <c r="F19" i="115"/>
  <c r="F18" i="115"/>
  <c r="F17" i="115"/>
  <c r="F16" i="115"/>
  <c r="F15" i="115"/>
  <c r="F14" i="115"/>
  <c r="F13" i="115"/>
  <c r="F12" i="115"/>
  <c r="F11" i="115"/>
  <c r="F10" i="115"/>
  <c r="F23" i="114"/>
  <c r="F22" i="114"/>
  <c r="F21" i="114"/>
  <c r="F20" i="114"/>
  <c r="F19" i="114"/>
  <c r="F18" i="114"/>
  <c r="F17" i="114"/>
  <c r="F16" i="114"/>
  <c r="F15" i="114"/>
  <c r="F14" i="114"/>
  <c r="F13" i="114"/>
  <c r="F12" i="114"/>
  <c r="F11" i="114"/>
  <c r="F10" i="114"/>
  <c r="F23" i="113"/>
  <c r="F22" i="113"/>
  <c r="F21" i="113"/>
  <c r="F20" i="113"/>
  <c r="F19" i="113"/>
  <c r="F18" i="113"/>
  <c r="F17" i="113"/>
  <c r="F16" i="113"/>
  <c r="F15" i="113"/>
  <c r="F14" i="113"/>
  <c r="F13" i="113"/>
  <c r="F12" i="113"/>
  <c r="F11" i="113"/>
  <c r="F10" i="113"/>
  <c r="F23" i="112"/>
  <c r="F22" i="112"/>
  <c r="F21" i="112"/>
  <c r="F20" i="112"/>
  <c r="F19" i="112"/>
  <c r="F18" i="112"/>
  <c r="F17" i="112"/>
  <c r="F16" i="112"/>
  <c r="F15" i="112"/>
  <c r="F14" i="112"/>
  <c r="F13" i="112"/>
  <c r="F12" i="112"/>
  <c r="F11" i="112"/>
  <c r="F10" i="112"/>
  <c r="F23" i="111"/>
  <c r="F22" i="111"/>
  <c r="F21" i="111"/>
  <c r="F20" i="111"/>
  <c r="F19" i="111"/>
  <c r="F18" i="111"/>
  <c r="F17" i="111"/>
  <c r="F16" i="111"/>
  <c r="F15" i="111"/>
  <c r="F14" i="111"/>
  <c r="F13" i="111"/>
  <c r="F12" i="111"/>
  <c r="F11" i="111"/>
  <c r="F10" i="111"/>
  <c r="F23" i="110"/>
  <c r="F22" i="110"/>
  <c r="F21" i="110"/>
  <c r="F20" i="110"/>
  <c r="F19" i="110"/>
  <c r="F18" i="110"/>
  <c r="F17" i="110"/>
  <c r="F16" i="110"/>
  <c r="F15" i="110"/>
  <c r="F14" i="110"/>
  <c r="F13" i="110"/>
  <c r="F12" i="110"/>
  <c r="F11" i="110"/>
  <c r="F10" i="110"/>
  <c r="F23" i="109"/>
  <c r="F22" i="109"/>
  <c r="F21" i="109"/>
  <c r="F20" i="109"/>
  <c r="F19" i="109"/>
  <c r="F18" i="109"/>
  <c r="F17" i="109"/>
  <c r="F16" i="109"/>
  <c r="F15" i="109"/>
  <c r="F14" i="109"/>
  <c r="F13" i="109"/>
  <c r="F12" i="109"/>
  <c r="F11" i="109"/>
  <c r="F10" i="109"/>
  <c r="F23" i="108"/>
  <c r="F22" i="108"/>
  <c r="F21" i="108"/>
  <c r="F20" i="108"/>
  <c r="F19" i="108"/>
  <c r="F18" i="108"/>
  <c r="F17" i="108"/>
  <c r="F16" i="108"/>
  <c r="F15" i="108"/>
  <c r="F14" i="108"/>
  <c r="F13" i="108"/>
  <c r="F12" i="108"/>
  <c r="F11" i="108"/>
  <c r="F10" i="108"/>
  <c r="F23" i="107"/>
  <c r="F22" i="107"/>
  <c r="F21" i="107"/>
  <c r="F20" i="107"/>
  <c r="F19" i="107"/>
  <c r="F18" i="107"/>
  <c r="F17" i="107"/>
  <c r="F16" i="107"/>
  <c r="F15" i="107"/>
  <c r="F14" i="107"/>
  <c r="F13" i="107"/>
  <c r="F12" i="107"/>
  <c r="F11" i="107"/>
  <c r="F10" i="107"/>
  <c r="F23" i="106"/>
  <c r="F22" i="106"/>
  <c r="F21" i="106"/>
  <c r="F20" i="106"/>
  <c r="F19" i="106"/>
  <c r="F18" i="106"/>
  <c r="F17" i="106"/>
  <c r="F16" i="106"/>
  <c r="F15" i="106"/>
  <c r="F14" i="106"/>
  <c r="F13" i="106"/>
  <c r="F12" i="106"/>
  <c r="F11" i="106"/>
  <c r="F10" i="106"/>
  <c r="F23" i="105"/>
  <c r="F22" i="105"/>
  <c r="F21" i="105"/>
  <c r="F20" i="105"/>
  <c r="F19" i="105"/>
  <c r="F18" i="105"/>
  <c r="F17" i="105"/>
  <c r="F16" i="105"/>
  <c r="F15" i="105"/>
  <c r="F14" i="105"/>
  <c r="F13" i="105"/>
  <c r="F12" i="105"/>
  <c r="F11" i="105"/>
  <c r="F10" i="105"/>
  <c r="F23" i="104"/>
  <c r="F22" i="104"/>
  <c r="F21" i="104"/>
  <c r="F20" i="104"/>
  <c r="F19" i="104"/>
  <c r="F18" i="104"/>
  <c r="F17" i="104"/>
  <c r="F16" i="104"/>
  <c r="F15" i="104"/>
  <c r="F14" i="104"/>
  <c r="F13" i="104"/>
  <c r="F12" i="104"/>
  <c r="F11" i="104"/>
  <c r="F10" i="104"/>
  <c r="F23" i="103"/>
  <c r="F22" i="103"/>
  <c r="F21" i="103"/>
  <c r="F20" i="103"/>
  <c r="F19" i="103"/>
  <c r="F18" i="103"/>
  <c r="F17" i="103"/>
  <c r="F16" i="103"/>
  <c r="F15" i="103"/>
  <c r="F14" i="103"/>
  <c r="F13" i="103"/>
  <c r="F12" i="103"/>
  <c r="F11" i="103"/>
  <c r="F10" i="103"/>
  <c r="F23" i="102"/>
  <c r="F22" i="102"/>
  <c r="F21" i="102"/>
  <c r="F20" i="102"/>
  <c r="F19" i="102"/>
  <c r="F18" i="102"/>
  <c r="F17" i="102"/>
  <c r="F16" i="102"/>
  <c r="F15" i="102"/>
  <c r="F14" i="102"/>
  <c r="F13" i="102"/>
  <c r="F12" i="102"/>
  <c r="F11" i="102"/>
  <c r="F10" i="102"/>
  <c r="F23" i="100"/>
  <c r="F22" i="100"/>
  <c r="F21" i="100"/>
  <c r="F20" i="100"/>
  <c r="F19" i="100"/>
  <c r="F18" i="100"/>
  <c r="F17" i="100"/>
  <c r="F16" i="100"/>
  <c r="F15" i="100"/>
  <c r="F14" i="100"/>
  <c r="F13" i="100"/>
  <c r="F12" i="100"/>
  <c r="F11" i="100"/>
  <c r="F10" i="100"/>
  <c r="F23" i="99"/>
  <c r="F22" i="99"/>
  <c r="F21" i="99"/>
  <c r="F20" i="99"/>
  <c r="F19" i="99"/>
  <c r="F18" i="99"/>
  <c r="F17" i="99"/>
  <c r="F16" i="99"/>
  <c r="F15" i="99"/>
  <c r="F14" i="99"/>
  <c r="F13" i="99"/>
  <c r="F12" i="99"/>
  <c r="F11" i="99"/>
  <c r="F10" i="99"/>
  <c r="F23" i="98"/>
  <c r="F22" i="98"/>
  <c r="F21" i="98"/>
  <c r="F20" i="98"/>
  <c r="F19" i="98"/>
  <c r="F18" i="98"/>
  <c r="F17" i="98"/>
  <c r="F16" i="98"/>
  <c r="F15" i="98"/>
  <c r="F14" i="98"/>
  <c r="F13" i="98"/>
  <c r="F12" i="98"/>
  <c r="F11" i="98"/>
  <c r="F10" i="98"/>
  <c r="F23" i="97"/>
  <c r="F22" i="97"/>
  <c r="F21" i="97"/>
  <c r="F20" i="97"/>
  <c r="F19" i="97"/>
  <c r="F18" i="97"/>
  <c r="F17" i="97"/>
  <c r="F16" i="97"/>
  <c r="F15" i="97"/>
  <c r="F14" i="97"/>
  <c r="F13" i="97"/>
  <c r="F12" i="97"/>
  <c r="F11" i="97"/>
  <c r="F10" i="97"/>
  <c r="F23" i="96"/>
  <c r="F22" i="96"/>
  <c r="F21" i="96"/>
  <c r="F20" i="96"/>
  <c r="F19" i="96"/>
  <c r="F18" i="96"/>
  <c r="F17" i="96"/>
  <c r="F16" i="96"/>
  <c r="F15" i="96"/>
  <c r="F14" i="96"/>
  <c r="F13" i="96"/>
  <c r="F12" i="96"/>
  <c r="F11" i="96"/>
  <c r="F10" i="96"/>
  <c r="F23" i="95"/>
  <c r="F22" i="95"/>
  <c r="F21" i="95"/>
  <c r="F20" i="95"/>
  <c r="F19" i="95"/>
  <c r="F18" i="95"/>
  <c r="F17" i="95"/>
  <c r="F16" i="95"/>
  <c r="F15" i="95"/>
  <c r="F14" i="95"/>
  <c r="F13" i="95"/>
  <c r="F12" i="95"/>
  <c r="F11" i="95"/>
  <c r="F10" i="95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23" i="93"/>
  <c r="F22" i="93"/>
  <c r="F21" i="93"/>
  <c r="F20" i="93"/>
  <c r="F19" i="93"/>
  <c r="F18" i="93"/>
  <c r="F17" i="93"/>
  <c r="F16" i="93"/>
  <c r="F15" i="93"/>
  <c r="F14" i="93"/>
  <c r="F13" i="93"/>
  <c r="F12" i="93"/>
  <c r="F11" i="93"/>
  <c r="F10" i="93"/>
  <c r="F23" i="92"/>
  <c r="F22" i="92"/>
  <c r="F21" i="92"/>
  <c r="F20" i="92"/>
  <c r="F19" i="92"/>
  <c r="F18" i="92"/>
  <c r="F17" i="92"/>
  <c r="F16" i="92"/>
  <c r="F15" i="92"/>
  <c r="F14" i="92"/>
  <c r="F13" i="92"/>
  <c r="F12" i="92"/>
  <c r="F11" i="92"/>
  <c r="F10" i="92"/>
  <c r="F23" i="91"/>
  <c r="F22" i="91"/>
  <c r="F21" i="91"/>
  <c r="F20" i="91"/>
  <c r="F19" i="91"/>
  <c r="F18" i="91"/>
  <c r="F17" i="91"/>
  <c r="F16" i="91"/>
  <c r="F15" i="91"/>
  <c r="F14" i="91"/>
  <c r="F13" i="91"/>
  <c r="F12" i="91"/>
  <c r="F11" i="91"/>
  <c r="F10" i="91"/>
  <c r="F23" i="90"/>
  <c r="F22" i="90"/>
  <c r="F21" i="90"/>
  <c r="F20" i="90"/>
  <c r="F19" i="90"/>
  <c r="F18" i="90"/>
  <c r="F17" i="90"/>
  <c r="F16" i="90"/>
  <c r="F15" i="90"/>
  <c r="F14" i="90"/>
  <c r="F13" i="90"/>
  <c r="F12" i="90"/>
  <c r="F11" i="90"/>
  <c r="F10" i="90"/>
  <c r="F23" i="89"/>
  <c r="F22" i="89"/>
  <c r="F21" i="89"/>
  <c r="F20" i="89"/>
  <c r="F19" i="89"/>
  <c r="F18" i="89"/>
  <c r="F17" i="89"/>
  <c r="F16" i="89"/>
  <c r="F15" i="89"/>
  <c r="F14" i="89"/>
  <c r="F13" i="89"/>
  <c r="F12" i="89"/>
  <c r="F11" i="89"/>
  <c r="F10" i="89"/>
  <c r="F23" i="84"/>
  <c r="F22" i="84"/>
  <c r="F21" i="84"/>
  <c r="F20" i="84"/>
  <c r="F19" i="84"/>
  <c r="F18" i="84"/>
  <c r="F17" i="84"/>
  <c r="F16" i="84"/>
  <c r="F15" i="84"/>
  <c r="F14" i="84"/>
  <c r="F13" i="84"/>
  <c r="F12" i="84"/>
  <c r="F11" i="84"/>
  <c r="F10" i="84"/>
  <c r="F23" i="80"/>
  <c r="F22" i="80"/>
  <c r="F21" i="80"/>
  <c r="F20" i="80"/>
  <c r="F19" i="80"/>
  <c r="F18" i="80"/>
  <c r="F17" i="80"/>
  <c r="F16" i="80"/>
  <c r="F15" i="80"/>
  <c r="F14" i="80"/>
  <c r="F13" i="80"/>
  <c r="F12" i="80"/>
  <c r="F11" i="80"/>
  <c r="F10" i="80"/>
  <c r="F10" i="83"/>
  <c r="F11" i="83"/>
  <c r="F12" i="83"/>
  <c r="F13" i="83"/>
  <c r="F14" i="83"/>
  <c r="F15" i="83"/>
  <c r="F16" i="83"/>
  <c r="F17" i="83"/>
  <c r="F18" i="83"/>
  <c r="F19" i="83"/>
  <c r="F20" i="83"/>
  <c r="F21" i="83"/>
  <c r="F22" i="83"/>
  <c r="F23" i="83"/>
  <c r="E10" i="83"/>
  <c r="H11" i="80" l="1"/>
  <c r="C11" i="80"/>
  <c r="D11" i="80"/>
  <c r="E11" i="80"/>
  <c r="C13" i="83"/>
  <c r="D13" i="83"/>
  <c r="E13" i="83"/>
  <c r="H13" i="83"/>
  <c r="H15" i="83"/>
  <c r="I15" i="83" s="1"/>
  <c r="D10" i="83"/>
  <c r="D11" i="83"/>
  <c r="D12" i="83"/>
  <c r="D14" i="83"/>
  <c r="D15" i="83"/>
  <c r="D16" i="83"/>
  <c r="D17" i="83"/>
  <c r="D18" i="83"/>
  <c r="D19" i="83"/>
  <c r="D20" i="83"/>
  <c r="D21" i="83"/>
  <c r="D22" i="83"/>
  <c r="D23" i="83"/>
  <c r="H10" i="118"/>
  <c r="I10" i="118" s="1"/>
  <c r="H11" i="118"/>
  <c r="H12" i="118"/>
  <c r="I12" i="118" s="1"/>
  <c r="H13" i="118"/>
  <c r="I13" i="118" s="1"/>
  <c r="H14" i="118"/>
  <c r="S23" i="118"/>
  <c r="H23" i="118"/>
  <c r="E23" i="118"/>
  <c r="D23" i="118"/>
  <c r="C23" i="118"/>
  <c r="S22" i="118"/>
  <c r="H22" i="118"/>
  <c r="E22" i="118"/>
  <c r="D22" i="118"/>
  <c r="C22" i="118"/>
  <c r="S21" i="118"/>
  <c r="H21" i="118"/>
  <c r="E21" i="118"/>
  <c r="D21" i="118"/>
  <c r="C21" i="118"/>
  <c r="S20" i="118"/>
  <c r="H20" i="118"/>
  <c r="E20" i="118"/>
  <c r="D20" i="118"/>
  <c r="C20" i="118"/>
  <c r="S19" i="118"/>
  <c r="H19" i="118"/>
  <c r="E19" i="118"/>
  <c r="D19" i="118"/>
  <c r="C19" i="118"/>
  <c r="S18" i="118"/>
  <c r="H18" i="118"/>
  <c r="I18" i="118" s="1"/>
  <c r="E18" i="118"/>
  <c r="D18" i="118"/>
  <c r="C18" i="118"/>
  <c r="S17" i="118"/>
  <c r="H17" i="118"/>
  <c r="E17" i="118"/>
  <c r="D17" i="118"/>
  <c r="C17" i="118"/>
  <c r="S16" i="118"/>
  <c r="H16" i="118"/>
  <c r="E16" i="118"/>
  <c r="D16" i="118"/>
  <c r="C16" i="118"/>
  <c r="S15" i="118"/>
  <c r="H15" i="118"/>
  <c r="E15" i="118"/>
  <c r="D15" i="118"/>
  <c r="C15" i="118"/>
  <c r="S14" i="118"/>
  <c r="E14" i="118"/>
  <c r="D14" i="118"/>
  <c r="C14" i="118"/>
  <c r="S13" i="118"/>
  <c r="K13" i="118"/>
  <c r="E13" i="118"/>
  <c r="D13" i="118"/>
  <c r="C13" i="118"/>
  <c r="S12" i="118"/>
  <c r="K12" i="118"/>
  <c r="E12" i="118"/>
  <c r="D12" i="118"/>
  <c r="C12" i="118"/>
  <c r="S11" i="118"/>
  <c r="E11" i="118"/>
  <c r="D11" i="118"/>
  <c r="C11" i="118"/>
  <c r="S10" i="118"/>
  <c r="K10" i="118"/>
  <c r="E10" i="118"/>
  <c r="D10" i="118"/>
  <c r="C10" i="118"/>
  <c r="S23" i="117"/>
  <c r="H23" i="117"/>
  <c r="E23" i="117"/>
  <c r="D23" i="117"/>
  <c r="C23" i="117"/>
  <c r="S22" i="117"/>
  <c r="H22" i="117"/>
  <c r="E22" i="117"/>
  <c r="D22" i="117"/>
  <c r="C22" i="117"/>
  <c r="S21" i="117"/>
  <c r="H21" i="117"/>
  <c r="E21" i="117"/>
  <c r="D21" i="117"/>
  <c r="C21" i="117"/>
  <c r="S20" i="117"/>
  <c r="H20" i="117"/>
  <c r="E20" i="117"/>
  <c r="D20" i="117"/>
  <c r="C20" i="117"/>
  <c r="S19" i="117"/>
  <c r="H19" i="117"/>
  <c r="E19" i="117"/>
  <c r="D19" i="117"/>
  <c r="C19" i="117"/>
  <c r="S18" i="117"/>
  <c r="H18" i="117"/>
  <c r="E18" i="117"/>
  <c r="D18" i="117"/>
  <c r="C18" i="117"/>
  <c r="S17" i="117"/>
  <c r="H17" i="117"/>
  <c r="E17" i="117"/>
  <c r="D17" i="117"/>
  <c r="C17" i="117"/>
  <c r="S16" i="117"/>
  <c r="H16" i="117"/>
  <c r="E16" i="117"/>
  <c r="D16" i="117"/>
  <c r="C16" i="117"/>
  <c r="S15" i="117"/>
  <c r="H15" i="117"/>
  <c r="E15" i="117"/>
  <c r="D15" i="117"/>
  <c r="C15" i="117"/>
  <c r="S14" i="117"/>
  <c r="H14" i="117"/>
  <c r="E14" i="117"/>
  <c r="D14" i="117"/>
  <c r="C14" i="117"/>
  <c r="S13" i="117"/>
  <c r="H13" i="117"/>
  <c r="E13" i="117"/>
  <c r="D13" i="117"/>
  <c r="C13" i="117"/>
  <c r="S12" i="117"/>
  <c r="H12" i="117"/>
  <c r="E12" i="117"/>
  <c r="D12" i="117"/>
  <c r="C12" i="117"/>
  <c r="S11" i="117"/>
  <c r="H11" i="117"/>
  <c r="E11" i="117"/>
  <c r="D11" i="117"/>
  <c r="C11" i="117"/>
  <c r="S10" i="117"/>
  <c r="H10" i="117"/>
  <c r="E10" i="117"/>
  <c r="D10" i="117"/>
  <c r="C10" i="117"/>
  <c r="S23" i="116"/>
  <c r="H23" i="116"/>
  <c r="E23" i="116"/>
  <c r="D23" i="116"/>
  <c r="C23" i="116"/>
  <c r="S22" i="116"/>
  <c r="H22" i="116"/>
  <c r="E22" i="116"/>
  <c r="D22" i="116"/>
  <c r="C22" i="116"/>
  <c r="S21" i="116"/>
  <c r="H21" i="116"/>
  <c r="E21" i="116"/>
  <c r="D21" i="116"/>
  <c r="C21" i="116"/>
  <c r="S20" i="116"/>
  <c r="H20" i="116"/>
  <c r="E20" i="116"/>
  <c r="D20" i="116"/>
  <c r="C20" i="116"/>
  <c r="S19" i="116"/>
  <c r="H19" i="116"/>
  <c r="E19" i="116"/>
  <c r="D19" i="116"/>
  <c r="C19" i="116"/>
  <c r="S18" i="116"/>
  <c r="H18" i="116"/>
  <c r="E18" i="116"/>
  <c r="D18" i="116"/>
  <c r="C18" i="116"/>
  <c r="S17" i="116"/>
  <c r="H17" i="116"/>
  <c r="E17" i="116"/>
  <c r="D17" i="116"/>
  <c r="C17" i="116"/>
  <c r="S16" i="116"/>
  <c r="H16" i="116"/>
  <c r="E16" i="116"/>
  <c r="D16" i="116"/>
  <c r="C16" i="116"/>
  <c r="S15" i="116"/>
  <c r="H15" i="116"/>
  <c r="E15" i="116"/>
  <c r="D15" i="116"/>
  <c r="C15" i="116"/>
  <c r="S14" i="116"/>
  <c r="H14" i="116"/>
  <c r="E14" i="116"/>
  <c r="D14" i="116"/>
  <c r="C14" i="116"/>
  <c r="S13" i="116"/>
  <c r="H13" i="116"/>
  <c r="E13" i="116"/>
  <c r="D13" i="116"/>
  <c r="C13" i="116"/>
  <c r="S12" i="116"/>
  <c r="H12" i="116"/>
  <c r="E12" i="116"/>
  <c r="D12" i="116"/>
  <c r="C12" i="116"/>
  <c r="S11" i="116"/>
  <c r="H11" i="116"/>
  <c r="E11" i="116"/>
  <c r="D11" i="116"/>
  <c r="C11" i="116"/>
  <c r="S10" i="116"/>
  <c r="H10" i="116"/>
  <c r="E10" i="116"/>
  <c r="D10" i="116"/>
  <c r="C10" i="116"/>
  <c r="S23" i="115"/>
  <c r="H23" i="115"/>
  <c r="E23" i="115"/>
  <c r="D23" i="115"/>
  <c r="C23" i="115"/>
  <c r="S22" i="115"/>
  <c r="H22" i="115"/>
  <c r="E22" i="115"/>
  <c r="D22" i="115"/>
  <c r="C22" i="115"/>
  <c r="S21" i="115"/>
  <c r="H21" i="115"/>
  <c r="E21" i="115"/>
  <c r="D21" i="115"/>
  <c r="C21" i="115"/>
  <c r="S20" i="115"/>
  <c r="H20" i="115"/>
  <c r="E20" i="115"/>
  <c r="D20" i="115"/>
  <c r="C20" i="115"/>
  <c r="S19" i="115"/>
  <c r="H19" i="115"/>
  <c r="E19" i="115"/>
  <c r="D19" i="115"/>
  <c r="C19" i="115"/>
  <c r="S18" i="115"/>
  <c r="H18" i="115"/>
  <c r="E18" i="115"/>
  <c r="D18" i="115"/>
  <c r="C18" i="115"/>
  <c r="S17" i="115"/>
  <c r="H17" i="115"/>
  <c r="E17" i="115"/>
  <c r="D17" i="115"/>
  <c r="C17" i="115"/>
  <c r="S16" i="115"/>
  <c r="H16" i="115"/>
  <c r="E16" i="115"/>
  <c r="D16" i="115"/>
  <c r="C16" i="115"/>
  <c r="S15" i="115"/>
  <c r="H15" i="115"/>
  <c r="E15" i="115"/>
  <c r="D15" i="115"/>
  <c r="C15" i="115"/>
  <c r="S14" i="115"/>
  <c r="H14" i="115"/>
  <c r="E14" i="115"/>
  <c r="D14" i="115"/>
  <c r="C14" i="115"/>
  <c r="S13" i="115"/>
  <c r="H13" i="115"/>
  <c r="E13" i="115"/>
  <c r="D13" i="115"/>
  <c r="C13" i="115"/>
  <c r="S12" i="115"/>
  <c r="H12" i="115"/>
  <c r="E12" i="115"/>
  <c r="D12" i="115"/>
  <c r="C12" i="115"/>
  <c r="S11" i="115"/>
  <c r="H11" i="115"/>
  <c r="E11" i="115"/>
  <c r="D11" i="115"/>
  <c r="C11" i="115"/>
  <c r="S10" i="115"/>
  <c r="H10" i="115"/>
  <c r="E10" i="115"/>
  <c r="D10" i="115"/>
  <c r="C10" i="115"/>
  <c r="S23" i="114"/>
  <c r="H23" i="114"/>
  <c r="E23" i="114"/>
  <c r="D23" i="114"/>
  <c r="C23" i="114"/>
  <c r="S22" i="114"/>
  <c r="H22" i="114"/>
  <c r="E22" i="114"/>
  <c r="D22" i="114"/>
  <c r="C22" i="114"/>
  <c r="S21" i="114"/>
  <c r="H21" i="114"/>
  <c r="E21" i="114"/>
  <c r="D21" i="114"/>
  <c r="C21" i="114"/>
  <c r="S20" i="114"/>
  <c r="H20" i="114"/>
  <c r="E20" i="114"/>
  <c r="D20" i="114"/>
  <c r="C20" i="114"/>
  <c r="S19" i="114"/>
  <c r="H19" i="114"/>
  <c r="E19" i="114"/>
  <c r="D19" i="114"/>
  <c r="C19" i="114"/>
  <c r="S18" i="114"/>
  <c r="K18" i="114"/>
  <c r="H18" i="114"/>
  <c r="I18" i="114" s="1"/>
  <c r="E18" i="114"/>
  <c r="D18" i="114"/>
  <c r="C18" i="114"/>
  <c r="S17" i="114"/>
  <c r="H17" i="114"/>
  <c r="E17" i="114"/>
  <c r="D17" i="114"/>
  <c r="C17" i="114"/>
  <c r="S16" i="114"/>
  <c r="H16" i="114"/>
  <c r="E16" i="114"/>
  <c r="D16" i="114"/>
  <c r="C16" i="114"/>
  <c r="S15" i="114"/>
  <c r="H15" i="114"/>
  <c r="E15" i="114"/>
  <c r="D15" i="114"/>
  <c r="C15" i="114"/>
  <c r="S14" i="114"/>
  <c r="H14" i="114"/>
  <c r="E14" i="114"/>
  <c r="D14" i="114"/>
  <c r="C14" i="114"/>
  <c r="S13" i="114"/>
  <c r="H13" i="114"/>
  <c r="E13" i="114"/>
  <c r="D13" i="114"/>
  <c r="C13" i="114"/>
  <c r="S12" i="114"/>
  <c r="H12" i="114"/>
  <c r="E12" i="114"/>
  <c r="D12" i="114"/>
  <c r="C12" i="114"/>
  <c r="S11" i="114"/>
  <c r="H11" i="114"/>
  <c r="E11" i="114"/>
  <c r="D11" i="114"/>
  <c r="C11" i="114"/>
  <c r="S10" i="114"/>
  <c r="H10" i="114"/>
  <c r="E10" i="114"/>
  <c r="D10" i="114"/>
  <c r="C10" i="114"/>
  <c r="S23" i="113"/>
  <c r="H23" i="113"/>
  <c r="E23" i="113"/>
  <c r="D23" i="113"/>
  <c r="C23" i="113"/>
  <c r="S22" i="113"/>
  <c r="H22" i="113"/>
  <c r="E22" i="113"/>
  <c r="D22" i="113"/>
  <c r="C22" i="113"/>
  <c r="S21" i="113"/>
  <c r="H21" i="113"/>
  <c r="E21" i="113"/>
  <c r="D21" i="113"/>
  <c r="C21" i="113"/>
  <c r="S20" i="113"/>
  <c r="H20" i="113"/>
  <c r="E20" i="113"/>
  <c r="D20" i="113"/>
  <c r="C20" i="113"/>
  <c r="S19" i="113"/>
  <c r="H19" i="113"/>
  <c r="E19" i="113"/>
  <c r="D19" i="113"/>
  <c r="C19" i="113"/>
  <c r="S18" i="113"/>
  <c r="H18" i="113"/>
  <c r="E18" i="113"/>
  <c r="D18" i="113"/>
  <c r="C18" i="113"/>
  <c r="S17" i="113"/>
  <c r="H17" i="113"/>
  <c r="E17" i="113"/>
  <c r="D17" i="113"/>
  <c r="C17" i="113"/>
  <c r="S16" i="113"/>
  <c r="H16" i="113"/>
  <c r="E16" i="113"/>
  <c r="D16" i="113"/>
  <c r="C16" i="113"/>
  <c r="S15" i="113"/>
  <c r="H15" i="113"/>
  <c r="E15" i="113"/>
  <c r="D15" i="113"/>
  <c r="C15" i="113"/>
  <c r="S14" i="113"/>
  <c r="H14" i="113"/>
  <c r="E14" i="113"/>
  <c r="D14" i="113"/>
  <c r="C14" i="113"/>
  <c r="S13" i="113"/>
  <c r="K13" i="113"/>
  <c r="H13" i="113"/>
  <c r="I13" i="113" s="1"/>
  <c r="E13" i="113"/>
  <c r="D13" i="113"/>
  <c r="C13" i="113"/>
  <c r="S12" i="113"/>
  <c r="H12" i="113"/>
  <c r="E12" i="113"/>
  <c r="D12" i="113"/>
  <c r="C12" i="113"/>
  <c r="S11" i="113"/>
  <c r="H11" i="113"/>
  <c r="E11" i="113"/>
  <c r="D11" i="113"/>
  <c r="C11" i="113"/>
  <c r="S10" i="113"/>
  <c r="H10" i="113"/>
  <c r="E10" i="113"/>
  <c r="D10" i="113"/>
  <c r="C10" i="113"/>
  <c r="S23" i="112"/>
  <c r="H23" i="112"/>
  <c r="E23" i="112"/>
  <c r="D23" i="112"/>
  <c r="C23" i="112"/>
  <c r="S22" i="112"/>
  <c r="H22" i="112"/>
  <c r="E22" i="112"/>
  <c r="D22" i="112"/>
  <c r="C22" i="112"/>
  <c r="S21" i="112"/>
  <c r="H21" i="112"/>
  <c r="E21" i="112"/>
  <c r="D21" i="112"/>
  <c r="C21" i="112"/>
  <c r="S20" i="112"/>
  <c r="H20" i="112"/>
  <c r="E20" i="112"/>
  <c r="D20" i="112"/>
  <c r="C20" i="112"/>
  <c r="S19" i="112"/>
  <c r="H19" i="112"/>
  <c r="E19" i="112"/>
  <c r="D19" i="112"/>
  <c r="C19" i="112"/>
  <c r="S18" i="112"/>
  <c r="H18" i="112"/>
  <c r="E18" i="112"/>
  <c r="D18" i="112"/>
  <c r="C18" i="112"/>
  <c r="S17" i="112"/>
  <c r="H17" i="112"/>
  <c r="E17" i="112"/>
  <c r="D17" i="112"/>
  <c r="C17" i="112"/>
  <c r="S16" i="112"/>
  <c r="H16" i="112"/>
  <c r="E16" i="112"/>
  <c r="D16" i="112"/>
  <c r="C16" i="112"/>
  <c r="S15" i="112"/>
  <c r="H15" i="112"/>
  <c r="E15" i="112"/>
  <c r="D15" i="112"/>
  <c r="C15" i="112"/>
  <c r="S14" i="112"/>
  <c r="H14" i="112"/>
  <c r="E14" i="112"/>
  <c r="D14" i="112"/>
  <c r="C14" i="112"/>
  <c r="S13" i="112"/>
  <c r="H13" i="112"/>
  <c r="E13" i="112"/>
  <c r="D13" i="112"/>
  <c r="C13" i="112"/>
  <c r="S12" i="112"/>
  <c r="H12" i="112"/>
  <c r="E12" i="112"/>
  <c r="D12" i="112"/>
  <c r="C12" i="112"/>
  <c r="S11" i="112"/>
  <c r="H11" i="112"/>
  <c r="E11" i="112"/>
  <c r="D11" i="112"/>
  <c r="C11" i="112"/>
  <c r="S10" i="112"/>
  <c r="H10" i="112"/>
  <c r="I10" i="112" s="1"/>
  <c r="E10" i="112"/>
  <c r="D10" i="112"/>
  <c r="C10" i="112"/>
  <c r="S23" i="111"/>
  <c r="H23" i="111"/>
  <c r="E23" i="111"/>
  <c r="D23" i="111"/>
  <c r="C23" i="111"/>
  <c r="S22" i="111"/>
  <c r="H22" i="111"/>
  <c r="I22" i="111" s="1"/>
  <c r="E22" i="111"/>
  <c r="D22" i="111"/>
  <c r="C22" i="111"/>
  <c r="S21" i="111"/>
  <c r="H21" i="111"/>
  <c r="E21" i="111"/>
  <c r="D21" i="111"/>
  <c r="C21" i="111"/>
  <c r="S20" i="111"/>
  <c r="H20" i="111"/>
  <c r="E20" i="111"/>
  <c r="D20" i="111"/>
  <c r="C20" i="111"/>
  <c r="S19" i="111"/>
  <c r="H19" i="111"/>
  <c r="E19" i="111"/>
  <c r="D19" i="111"/>
  <c r="C19" i="111"/>
  <c r="S18" i="111"/>
  <c r="H18" i="111"/>
  <c r="E18" i="111"/>
  <c r="D18" i="111"/>
  <c r="C18" i="111"/>
  <c r="S17" i="111"/>
  <c r="H17" i="111"/>
  <c r="E17" i="111"/>
  <c r="D17" i="111"/>
  <c r="C17" i="111"/>
  <c r="S16" i="111"/>
  <c r="H16" i="111"/>
  <c r="I16" i="111" s="1"/>
  <c r="E16" i="111"/>
  <c r="D16" i="111"/>
  <c r="C16" i="111"/>
  <c r="S15" i="111"/>
  <c r="H15" i="111"/>
  <c r="E15" i="111"/>
  <c r="D15" i="111"/>
  <c r="C15" i="111"/>
  <c r="S14" i="111"/>
  <c r="H14" i="111"/>
  <c r="E14" i="111"/>
  <c r="D14" i="111"/>
  <c r="C14" i="111"/>
  <c r="S13" i="111"/>
  <c r="H13" i="111"/>
  <c r="E13" i="111"/>
  <c r="D13" i="111"/>
  <c r="C13" i="111"/>
  <c r="S12" i="111"/>
  <c r="H12" i="111"/>
  <c r="E12" i="111"/>
  <c r="D12" i="111"/>
  <c r="C12" i="111"/>
  <c r="S11" i="111"/>
  <c r="K11" i="111"/>
  <c r="H11" i="111"/>
  <c r="I11" i="111" s="1"/>
  <c r="E11" i="111"/>
  <c r="D11" i="111"/>
  <c r="C11" i="111"/>
  <c r="S10" i="111"/>
  <c r="H10" i="111"/>
  <c r="I10" i="111" s="1"/>
  <c r="E10" i="111"/>
  <c r="D10" i="111"/>
  <c r="C10" i="111"/>
  <c r="S23" i="110"/>
  <c r="H23" i="110"/>
  <c r="E23" i="110"/>
  <c r="D23" i="110"/>
  <c r="C23" i="110"/>
  <c r="S22" i="110"/>
  <c r="H22" i="110"/>
  <c r="E22" i="110"/>
  <c r="D22" i="110"/>
  <c r="C22" i="110"/>
  <c r="S21" i="110"/>
  <c r="H21" i="110"/>
  <c r="E21" i="110"/>
  <c r="D21" i="110"/>
  <c r="C21" i="110"/>
  <c r="S20" i="110"/>
  <c r="H20" i="110"/>
  <c r="E20" i="110"/>
  <c r="D20" i="110"/>
  <c r="C20" i="110"/>
  <c r="S19" i="110"/>
  <c r="H19" i="110"/>
  <c r="E19" i="110"/>
  <c r="D19" i="110"/>
  <c r="C19" i="110"/>
  <c r="S18" i="110"/>
  <c r="H18" i="110"/>
  <c r="E18" i="110"/>
  <c r="D18" i="110"/>
  <c r="C18" i="110"/>
  <c r="S17" i="110"/>
  <c r="H17" i="110"/>
  <c r="E17" i="110"/>
  <c r="D17" i="110"/>
  <c r="C17" i="110"/>
  <c r="S16" i="110"/>
  <c r="H16" i="110"/>
  <c r="E16" i="110"/>
  <c r="D16" i="110"/>
  <c r="C16" i="110"/>
  <c r="S15" i="110"/>
  <c r="H15" i="110"/>
  <c r="E15" i="110"/>
  <c r="D15" i="110"/>
  <c r="C15" i="110"/>
  <c r="S14" i="110"/>
  <c r="H14" i="110"/>
  <c r="E14" i="110"/>
  <c r="D14" i="110"/>
  <c r="C14" i="110"/>
  <c r="S13" i="110"/>
  <c r="H13" i="110"/>
  <c r="E13" i="110"/>
  <c r="D13" i="110"/>
  <c r="C13" i="110"/>
  <c r="S12" i="110"/>
  <c r="H12" i="110"/>
  <c r="E12" i="110"/>
  <c r="D12" i="110"/>
  <c r="C12" i="110"/>
  <c r="S11" i="110"/>
  <c r="H11" i="110"/>
  <c r="E11" i="110"/>
  <c r="D11" i="110"/>
  <c r="C11" i="110"/>
  <c r="S10" i="110"/>
  <c r="H10" i="110"/>
  <c r="E10" i="110"/>
  <c r="D10" i="110"/>
  <c r="C10" i="110"/>
  <c r="S23" i="109"/>
  <c r="H23" i="109"/>
  <c r="E23" i="109"/>
  <c r="D23" i="109"/>
  <c r="C23" i="109"/>
  <c r="S22" i="109"/>
  <c r="H22" i="109"/>
  <c r="E22" i="109"/>
  <c r="D22" i="109"/>
  <c r="C22" i="109"/>
  <c r="S21" i="109"/>
  <c r="H21" i="109"/>
  <c r="E21" i="109"/>
  <c r="D21" i="109"/>
  <c r="C21" i="109"/>
  <c r="S20" i="109"/>
  <c r="H20" i="109"/>
  <c r="E20" i="109"/>
  <c r="D20" i="109"/>
  <c r="C20" i="109"/>
  <c r="S19" i="109"/>
  <c r="H19" i="109"/>
  <c r="E19" i="109"/>
  <c r="D19" i="109"/>
  <c r="C19" i="109"/>
  <c r="S18" i="109"/>
  <c r="H18" i="109"/>
  <c r="E18" i="109"/>
  <c r="D18" i="109"/>
  <c r="C18" i="109"/>
  <c r="S17" i="109"/>
  <c r="H17" i="109"/>
  <c r="I17" i="109" s="1"/>
  <c r="E17" i="109"/>
  <c r="D17" i="109"/>
  <c r="C17" i="109"/>
  <c r="S16" i="109"/>
  <c r="H16" i="109"/>
  <c r="E16" i="109"/>
  <c r="D16" i="109"/>
  <c r="C16" i="109"/>
  <c r="S15" i="109"/>
  <c r="H15" i="109"/>
  <c r="E15" i="109"/>
  <c r="D15" i="109"/>
  <c r="C15" i="109"/>
  <c r="S14" i="109"/>
  <c r="H14" i="109"/>
  <c r="E14" i="109"/>
  <c r="D14" i="109"/>
  <c r="C14" i="109"/>
  <c r="S13" i="109"/>
  <c r="H13" i="109"/>
  <c r="E13" i="109"/>
  <c r="D13" i="109"/>
  <c r="C13" i="109"/>
  <c r="S12" i="109"/>
  <c r="H12" i="109"/>
  <c r="E12" i="109"/>
  <c r="D12" i="109"/>
  <c r="C12" i="109"/>
  <c r="S11" i="109"/>
  <c r="H11" i="109"/>
  <c r="E11" i="109"/>
  <c r="D11" i="109"/>
  <c r="C11" i="109"/>
  <c r="S10" i="109"/>
  <c r="H10" i="109"/>
  <c r="E10" i="109"/>
  <c r="D10" i="109"/>
  <c r="C10" i="109"/>
  <c r="S23" i="108"/>
  <c r="H23" i="108"/>
  <c r="E23" i="108"/>
  <c r="D23" i="108"/>
  <c r="C23" i="108"/>
  <c r="S22" i="108"/>
  <c r="H22" i="108"/>
  <c r="E22" i="108"/>
  <c r="D22" i="108"/>
  <c r="C22" i="108"/>
  <c r="S21" i="108"/>
  <c r="H21" i="108"/>
  <c r="E21" i="108"/>
  <c r="D21" i="108"/>
  <c r="C21" i="108"/>
  <c r="S20" i="108"/>
  <c r="H20" i="108"/>
  <c r="E20" i="108"/>
  <c r="D20" i="108"/>
  <c r="C20" i="108"/>
  <c r="S19" i="108"/>
  <c r="H19" i="108"/>
  <c r="E19" i="108"/>
  <c r="D19" i="108"/>
  <c r="C19" i="108"/>
  <c r="S18" i="108"/>
  <c r="K18" i="108"/>
  <c r="H18" i="108"/>
  <c r="I18" i="108" s="1"/>
  <c r="E18" i="108"/>
  <c r="D18" i="108"/>
  <c r="C18" i="108"/>
  <c r="S17" i="108"/>
  <c r="H17" i="108"/>
  <c r="I17" i="108" s="1"/>
  <c r="E17" i="108"/>
  <c r="D17" i="108"/>
  <c r="C17" i="108"/>
  <c r="S16" i="108"/>
  <c r="H16" i="108"/>
  <c r="E16" i="108"/>
  <c r="D16" i="108"/>
  <c r="C16" i="108"/>
  <c r="S15" i="108"/>
  <c r="H15" i="108"/>
  <c r="E15" i="108"/>
  <c r="D15" i="108"/>
  <c r="C15" i="108"/>
  <c r="S14" i="108"/>
  <c r="H14" i="108"/>
  <c r="I14" i="108" s="1"/>
  <c r="E14" i="108"/>
  <c r="D14" i="108"/>
  <c r="C14" i="108"/>
  <c r="S13" i="108"/>
  <c r="H13" i="108"/>
  <c r="E13" i="108"/>
  <c r="D13" i="108"/>
  <c r="C13" i="108"/>
  <c r="S12" i="108"/>
  <c r="K12" i="108"/>
  <c r="H12" i="108"/>
  <c r="I12" i="108" s="1"/>
  <c r="E12" i="108"/>
  <c r="D12" i="108"/>
  <c r="C12" i="108"/>
  <c r="S11" i="108"/>
  <c r="H11" i="108"/>
  <c r="E11" i="108"/>
  <c r="D11" i="108"/>
  <c r="C11" i="108"/>
  <c r="S10" i="108"/>
  <c r="H10" i="108"/>
  <c r="E10" i="108"/>
  <c r="D10" i="108"/>
  <c r="C10" i="108"/>
  <c r="S23" i="107"/>
  <c r="H23" i="107"/>
  <c r="E23" i="107"/>
  <c r="D23" i="107"/>
  <c r="C23" i="107"/>
  <c r="S22" i="107"/>
  <c r="H22" i="107"/>
  <c r="E22" i="107"/>
  <c r="D22" i="107"/>
  <c r="C22" i="107"/>
  <c r="S21" i="107"/>
  <c r="H21" i="107"/>
  <c r="E21" i="107"/>
  <c r="D21" i="107"/>
  <c r="C21" i="107"/>
  <c r="S20" i="107"/>
  <c r="H20" i="107"/>
  <c r="E20" i="107"/>
  <c r="D20" i="107"/>
  <c r="C20" i="107"/>
  <c r="S19" i="107"/>
  <c r="H19" i="107"/>
  <c r="E19" i="107"/>
  <c r="D19" i="107"/>
  <c r="C19" i="107"/>
  <c r="S18" i="107"/>
  <c r="H18" i="107"/>
  <c r="E18" i="107"/>
  <c r="D18" i="107"/>
  <c r="C18" i="107"/>
  <c r="S17" i="107"/>
  <c r="H17" i="107"/>
  <c r="E17" i="107"/>
  <c r="D17" i="107"/>
  <c r="C17" i="107"/>
  <c r="S16" i="107"/>
  <c r="H16" i="107"/>
  <c r="E16" i="107"/>
  <c r="D16" i="107"/>
  <c r="C16" i="107"/>
  <c r="S15" i="107"/>
  <c r="H15" i="107"/>
  <c r="E15" i="107"/>
  <c r="D15" i="107"/>
  <c r="C15" i="107"/>
  <c r="S14" i="107"/>
  <c r="H14" i="107"/>
  <c r="E14" i="107"/>
  <c r="D14" i="107"/>
  <c r="C14" i="107"/>
  <c r="S13" i="107"/>
  <c r="H13" i="107"/>
  <c r="E13" i="107"/>
  <c r="D13" i="107"/>
  <c r="C13" i="107"/>
  <c r="S12" i="107"/>
  <c r="H12" i="107"/>
  <c r="E12" i="107"/>
  <c r="D12" i="107"/>
  <c r="C12" i="107"/>
  <c r="S11" i="107"/>
  <c r="H11" i="107"/>
  <c r="E11" i="107"/>
  <c r="D11" i="107"/>
  <c r="C11" i="107"/>
  <c r="S10" i="107"/>
  <c r="H10" i="107"/>
  <c r="E10" i="107"/>
  <c r="D10" i="107"/>
  <c r="C10" i="107"/>
  <c r="S23" i="106"/>
  <c r="H23" i="106"/>
  <c r="E23" i="106"/>
  <c r="D23" i="106"/>
  <c r="C23" i="106"/>
  <c r="S22" i="106"/>
  <c r="H22" i="106"/>
  <c r="E22" i="106"/>
  <c r="D22" i="106"/>
  <c r="C22" i="106"/>
  <c r="S21" i="106"/>
  <c r="H21" i="106"/>
  <c r="E21" i="106"/>
  <c r="D21" i="106"/>
  <c r="C21" i="106"/>
  <c r="S20" i="106"/>
  <c r="H20" i="106"/>
  <c r="E20" i="106"/>
  <c r="D20" i="106"/>
  <c r="C20" i="106"/>
  <c r="S19" i="106"/>
  <c r="H19" i="106"/>
  <c r="E19" i="106"/>
  <c r="D19" i="106"/>
  <c r="C19" i="106"/>
  <c r="S18" i="106"/>
  <c r="H18" i="106"/>
  <c r="E18" i="106"/>
  <c r="D18" i="106"/>
  <c r="C18" i="106"/>
  <c r="S17" i="106"/>
  <c r="H17" i="106"/>
  <c r="E17" i="106"/>
  <c r="D17" i="106"/>
  <c r="C17" i="106"/>
  <c r="S16" i="106"/>
  <c r="H16" i="106"/>
  <c r="E16" i="106"/>
  <c r="D16" i="106"/>
  <c r="C16" i="106"/>
  <c r="S15" i="106"/>
  <c r="H15" i="106"/>
  <c r="E15" i="106"/>
  <c r="D15" i="106"/>
  <c r="C15" i="106"/>
  <c r="S14" i="106"/>
  <c r="H14" i="106"/>
  <c r="E14" i="106"/>
  <c r="D14" i="106"/>
  <c r="C14" i="106"/>
  <c r="S13" i="106"/>
  <c r="K13" i="106"/>
  <c r="H13" i="106"/>
  <c r="I13" i="106" s="1"/>
  <c r="E13" i="106"/>
  <c r="D13" i="106"/>
  <c r="C13" i="106"/>
  <c r="S12" i="106"/>
  <c r="H12" i="106"/>
  <c r="I12" i="106" s="1"/>
  <c r="E12" i="106"/>
  <c r="D12" i="106"/>
  <c r="C12" i="106"/>
  <c r="S11" i="106"/>
  <c r="H11" i="106"/>
  <c r="E11" i="106"/>
  <c r="D11" i="106"/>
  <c r="C11" i="106"/>
  <c r="S10" i="106"/>
  <c r="H10" i="106"/>
  <c r="E10" i="106"/>
  <c r="D10" i="106"/>
  <c r="C10" i="106"/>
  <c r="S23" i="105"/>
  <c r="H23" i="105"/>
  <c r="E23" i="105"/>
  <c r="D23" i="105"/>
  <c r="C23" i="105"/>
  <c r="S22" i="105"/>
  <c r="H22" i="105"/>
  <c r="E22" i="105"/>
  <c r="D22" i="105"/>
  <c r="C22" i="105"/>
  <c r="S21" i="105"/>
  <c r="H21" i="105"/>
  <c r="E21" i="105"/>
  <c r="D21" i="105"/>
  <c r="C21" i="105"/>
  <c r="S20" i="105"/>
  <c r="H20" i="105"/>
  <c r="E20" i="105"/>
  <c r="D20" i="105"/>
  <c r="C20" i="105"/>
  <c r="S19" i="105"/>
  <c r="H19" i="105"/>
  <c r="E19" i="105"/>
  <c r="D19" i="105"/>
  <c r="C19" i="105"/>
  <c r="S18" i="105"/>
  <c r="K18" i="105"/>
  <c r="H18" i="105"/>
  <c r="I18" i="105" s="1"/>
  <c r="E18" i="105"/>
  <c r="D18" i="105"/>
  <c r="C18" i="105"/>
  <c r="S17" i="105"/>
  <c r="H17" i="105"/>
  <c r="E17" i="105"/>
  <c r="D17" i="105"/>
  <c r="C17" i="105"/>
  <c r="S16" i="105"/>
  <c r="H16" i="105"/>
  <c r="E16" i="105"/>
  <c r="D16" i="105"/>
  <c r="C16" i="105"/>
  <c r="S15" i="105"/>
  <c r="H15" i="105"/>
  <c r="E15" i="105"/>
  <c r="D15" i="105"/>
  <c r="C15" i="105"/>
  <c r="S14" i="105"/>
  <c r="H14" i="105"/>
  <c r="E14" i="105"/>
  <c r="D14" i="105"/>
  <c r="C14" i="105"/>
  <c r="S13" i="105"/>
  <c r="H13" i="105"/>
  <c r="E13" i="105"/>
  <c r="D13" i="105"/>
  <c r="C13" i="105"/>
  <c r="S12" i="105"/>
  <c r="H12" i="105"/>
  <c r="E12" i="105"/>
  <c r="D12" i="105"/>
  <c r="C12" i="105"/>
  <c r="S11" i="105"/>
  <c r="H11" i="105"/>
  <c r="E11" i="105"/>
  <c r="D11" i="105"/>
  <c r="C11" i="105"/>
  <c r="S10" i="105"/>
  <c r="H10" i="105"/>
  <c r="E10" i="105"/>
  <c r="D10" i="105"/>
  <c r="C10" i="105"/>
  <c r="S23" i="104"/>
  <c r="H23" i="104"/>
  <c r="E23" i="104"/>
  <c r="D23" i="104"/>
  <c r="C23" i="104"/>
  <c r="S22" i="104"/>
  <c r="H22" i="104"/>
  <c r="I22" i="104" s="1"/>
  <c r="E22" i="104"/>
  <c r="D22" i="104"/>
  <c r="C22" i="104"/>
  <c r="S21" i="104"/>
  <c r="H21" i="104"/>
  <c r="E21" i="104"/>
  <c r="D21" i="104"/>
  <c r="C21" i="104"/>
  <c r="S20" i="104"/>
  <c r="H20" i="104"/>
  <c r="E20" i="104"/>
  <c r="D20" i="104"/>
  <c r="C20" i="104"/>
  <c r="S19" i="104"/>
  <c r="H19" i="104"/>
  <c r="I19" i="104" s="1"/>
  <c r="E19" i="104"/>
  <c r="D19" i="104"/>
  <c r="C19" i="104"/>
  <c r="S18" i="104"/>
  <c r="H18" i="104"/>
  <c r="E18" i="104"/>
  <c r="D18" i="104"/>
  <c r="C18" i="104"/>
  <c r="S17" i="104"/>
  <c r="H17" i="104"/>
  <c r="E17" i="104"/>
  <c r="D17" i="104"/>
  <c r="C17" i="104"/>
  <c r="S16" i="104"/>
  <c r="H16" i="104"/>
  <c r="E16" i="104"/>
  <c r="D16" i="104"/>
  <c r="C16" i="104"/>
  <c r="S15" i="104"/>
  <c r="H15" i="104"/>
  <c r="E15" i="104"/>
  <c r="D15" i="104"/>
  <c r="C15" i="104"/>
  <c r="S14" i="104"/>
  <c r="H14" i="104"/>
  <c r="E14" i="104"/>
  <c r="D14" i="104"/>
  <c r="C14" i="104"/>
  <c r="S13" i="104"/>
  <c r="H13" i="104"/>
  <c r="E13" i="104"/>
  <c r="D13" i="104"/>
  <c r="C13" i="104"/>
  <c r="S12" i="104"/>
  <c r="H12" i="104"/>
  <c r="E12" i="104"/>
  <c r="D12" i="104"/>
  <c r="C12" i="104"/>
  <c r="S11" i="104"/>
  <c r="H11" i="104"/>
  <c r="E11" i="104"/>
  <c r="D11" i="104"/>
  <c r="C11" i="104"/>
  <c r="S10" i="104"/>
  <c r="H10" i="104"/>
  <c r="E10" i="104"/>
  <c r="D10" i="104"/>
  <c r="C10" i="104"/>
  <c r="S23" i="103"/>
  <c r="H23" i="103"/>
  <c r="E23" i="103"/>
  <c r="D23" i="103"/>
  <c r="C23" i="103"/>
  <c r="S22" i="103"/>
  <c r="H22" i="103"/>
  <c r="E22" i="103"/>
  <c r="D22" i="103"/>
  <c r="C22" i="103"/>
  <c r="S21" i="103"/>
  <c r="H21" i="103"/>
  <c r="E21" i="103"/>
  <c r="D21" i="103"/>
  <c r="C21" i="103"/>
  <c r="S20" i="103"/>
  <c r="H20" i="103"/>
  <c r="E20" i="103"/>
  <c r="D20" i="103"/>
  <c r="C20" i="103"/>
  <c r="S19" i="103"/>
  <c r="H19" i="103"/>
  <c r="E19" i="103"/>
  <c r="D19" i="103"/>
  <c r="C19" i="103"/>
  <c r="S18" i="103"/>
  <c r="K18" i="103"/>
  <c r="H18" i="103"/>
  <c r="I18" i="103" s="1"/>
  <c r="E18" i="103"/>
  <c r="D18" i="103"/>
  <c r="C18" i="103"/>
  <c r="S17" i="103"/>
  <c r="H17" i="103"/>
  <c r="E17" i="103"/>
  <c r="D17" i="103"/>
  <c r="C17" i="103"/>
  <c r="S16" i="103"/>
  <c r="H16" i="103"/>
  <c r="E16" i="103"/>
  <c r="D16" i="103"/>
  <c r="C16" i="103"/>
  <c r="S15" i="103"/>
  <c r="H15" i="103"/>
  <c r="E15" i="103"/>
  <c r="D15" i="103"/>
  <c r="C15" i="103"/>
  <c r="S14" i="103"/>
  <c r="H14" i="103"/>
  <c r="E14" i="103"/>
  <c r="D14" i="103"/>
  <c r="C14" i="103"/>
  <c r="S13" i="103"/>
  <c r="H13" i="103"/>
  <c r="E13" i="103"/>
  <c r="D13" i="103"/>
  <c r="C13" i="103"/>
  <c r="S12" i="103"/>
  <c r="H12" i="103"/>
  <c r="E12" i="103"/>
  <c r="D12" i="103"/>
  <c r="C12" i="103"/>
  <c r="S11" i="103"/>
  <c r="H11" i="103"/>
  <c r="E11" i="103"/>
  <c r="D11" i="103"/>
  <c r="C11" i="103"/>
  <c r="S10" i="103"/>
  <c r="H10" i="103"/>
  <c r="E10" i="103"/>
  <c r="D10" i="103"/>
  <c r="C10" i="103"/>
  <c r="S23" i="102"/>
  <c r="H23" i="102"/>
  <c r="E23" i="102"/>
  <c r="D23" i="102"/>
  <c r="C23" i="102"/>
  <c r="S22" i="102"/>
  <c r="H22" i="102"/>
  <c r="E22" i="102"/>
  <c r="D22" i="102"/>
  <c r="C22" i="102"/>
  <c r="S21" i="102"/>
  <c r="H21" i="102"/>
  <c r="E21" i="102"/>
  <c r="D21" i="102"/>
  <c r="C21" i="102"/>
  <c r="S20" i="102"/>
  <c r="H20" i="102"/>
  <c r="E20" i="102"/>
  <c r="D20" i="102"/>
  <c r="C20" i="102"/>
  <c r="S19" i="102"/>
  <c r="H19" i="102"/>
  <c r="E19" i="102"/>
  <c r="D19" i="102"/>
  <c r="C19" i="102"/>
  <c r="S18" i="102"/>
  <c r="H18" i="102"/>
  <c r="E18" i="102"/>
  <c r="D18" i="102"/>
  <c r="C18" i="102"/>
  <c r="S17" i="102"/>
  <c r="H17" i="102"/>
  <c r="E17" i="102"/>
  <c r="D17" i="102"/>
  <c r="C17" i="102"/>
  <c r="S16" i="102"/>
  <c r="H16" i="102"/>
  <c r="E16" i="102"/>
  <c r="D16" i="102"/>
  <c r="C16" i="102"/>
  <c r="S15" i="102"/>
  <c r="H15" i="102"/>
  <c r="E15" i="102"/>
  <c r="D15" i="102"/>
  <c r="C15" i="102"/>
  <c r="S14" i="102"/>
  <c r="H14" i="102"/>
  <c r="E14" i="102"/>
  <c r="D14" i="102"/>
  <c r="C14" i="102"/>
  <c r="S13" i="102"/>
  <c r="H13" i="102"/>
  <c r="E13" i="102"/>
  <c r="D13" i="102"/>
  <c r="C13" i="102"/>
  <c r="S12" i="102"/>
  <c r="H12" i="102"/>
  <c r="E12" i="102"/>
  <c r="D12" i="102"/>
  <c r="C12" i="102"/>
  <c r="S11" i="102"/>
  <c r="H11" i="102"/>
  <c r="E11" i="102"/>
  <c r="D11" i="102"/>
  <c r="C11" i="102"/>
  <c r="S10" i="102"/>
  <c r="H10" i="102"/>
  <c r="E10" i="102"/>
  <c r="D10" i="102"/>
  <c r="C10" i="102"/>
  <c r="S23" i="100"/>
  <c r="H23" i="100"/>
  <c r="K23" i="100" s="1"/>
  <c r="E23" i="100"/>
  <c r="D23" i="100"/>
  <c r="C23" i="100"/>
  <c r="S22" i="100"/>
  <c r="H22" i="100"/>
  <c r="K22" i="100" s="1"/>
  <c r="E22" i="100"/>
  <c r="D22" i="100"/>
  <c r="C22" i="100"/>
  <c r="S21" i="100"/>
  <c r="H21" i="100"/>
  <c r="K21" i="100" s="1"/>
  <c r="E21" i="100"/>
  <c r="D21" i="100"/>
  <c r="C21" i="100"/>
  <c r="S20" i="100"/>
  <c r="H20" i="100"/>
  <c r="K20" i="100" s="1"/>
  <c r="E20" i="100"/>
  <c r="D20" i="100"/>
  <c r="C20" i="100"/>
  <c r="S19" i="100"/>
  <c r="H19" i="100"/>
  <c r="K19" i="100" s="1"/>
  <c r="E19" i="100"/>
  <c r="D19" i="100"/>
  <c r="C19" i="100"/>
  <c r="S18" i="100"/>
  <c r="H18" i="100"/>
  <c r="K18" i="100" s="1"/>
  <c r="E18" i="100"/>
  <c r="D18" i="100"/>
  <c r="C18" i="100"/>
  <c r="S17" i="100"/>
  <c r="H17" i="100"/>
  <c r="K17" i="100" s="1"/>
  <c r="E17" i="100"/>
  <c r="D17" i="100"/>
  <c r="C17" i="100"/>
  <c r="S16" i="100"/>
  <c r="H16" i="100"/>
  <c r="K16" i="100" s="1"/>
  <c r="E16" i="100"/>
  <c r="D16" i="100"/>
  <c r="C16" i="100"/>
  <c r="S15" i="100"/>
  <c r="H15" i="100"/>
  <c r="K15" i="100" s="1"/>
  <c r="E15" i="100"/>
  <c r="D15" i="100"/>
  <c r="C15" i="100"/>
  <c r="S14" i="100"/>
  <c r="H14" i="100"/>
  <c r="K14" i="100" s="1"/>
  <c r="E14" i="100"/>
  <c r="D14" i="100"/>
  <c r="C14" i="100"/>
  <c r="S13" i="100"/>
  <c r="H13" i="100"/>
  <c r="K13" i="100" s="1"/>
  <c r="E13" i="100"/>
  <c r="D13" i="100"/>
  <c r="C13" i="100"/>
  <c r="S12" i="100"/>
  <c r="H12" i="100"/>
  <c r="K12" i="100" s="1"/>
  <c r="E12" i="100"/>
  <c r="D12" i="100"/>
  <c r="C12" i="100"/>
  <c r="S11" i="100"/>
  <c r="H11" i="100"/>
  <c r="K11" i="100" s="1"/>
  <c r="E11" i="100"/>
  <c r="D11" i="100"/>
  <c r="C11" i="100"/>
  <c r="S10" i="100"/>
  <c r="H10" i="100"/>
  <c r="K10" i="100" s="1"/>
  <c r="E10" i="100"/>
  <c r="D10" i="100"/>
  <c r="C10" i="100"/>
  <c r="S23" i="99"/>
  <c r="H23" i="99"/>
  <c r="K23" i="99" s="1"/>
  <c r="E23" i="99"/>
  <c r="D23" i="99"/>
  <c r="C23" i="99"/>
  <c r="S22" i="99"/>
  <c r="H22" i="99"/>
  <c r="K22" i="99" s="1"/>
  <c r="E22" i="99"/>
  <c r="D22" i="99"/>
  <c r="C22" i="99"/>
  <c r="S21" i="99"/>
  <c r="H21" i="99"/>
  <c r="K21" i="99" s="1"/>
  <c r="E21" i="99"/>
  <c r="D21" i="99"/>
  <c r="C21" i="99"/>
  <c r="S20" i="99"/>
  <c r="H20" i="99"/>
  <c r="K20" i="99" s="1"/>
  <c r="E20" i="99"/>
  <c r="D20" i="99"/>
  <c r="C20" i="99"/>
  <c r="S19" i="99"/>
  <c r="H19" i="99"/>
  <c r="K19" i="99" s="1"/>
  <c r="E19" i="99"/>
  <c r="D19" i="99"/>
  <c r="C19" i="99"/>
  <c r="S18" i="99"/>
  <c r="H18" i="99"/>
  <c r="K18" i="99" s="1"/>
  <c r="E18" i="99"/>
  <c r="D18" i="99"/>
  <c r="C18" i="99"/>
  <c r="S17" i="99"/>
  <c r="H17" i="99"/>
  <c r="K17" i="99" s="1"/>
  <c r="E17" i="99"/>
  <c r="D17" i="99"/>
  <c r="C17" i="99"/>
  <c r="S16" i="99"/>
  <c r="H16" i="99"/>
  <c r="K16" i="99" s="1"/>
  <c r="E16" i="99"/>
  <c r="D16" i="99"/>
  <c r="C16" i="99"/>
  <c r="S15" i="99"/>
  <c r="H15" i="99"/>
  <c r="K15" i="99" s="1"/>
  <c r="E15" i="99"/>
  <c r="D15" i="99"/>
  <c r="C15" i="99"/>
  <c r="S14" i="99"/>
  <c r="H14" i="99"/>
  <c r="K14" i="99" s="1"/>
  <c r="E14" i="99"/>
  <c r="D14" i="99"/>
  <c r="C14" i="99"/>
  <c r="S13" i="99"/>
  <c r="K13" i="99"/>
  <c r="H13" i="99"/>
  <c r="E13" i="99"/>
  <c r="D13" i="99"/>
  <c r="C13" i="99"/>
  <c r="S12" i="99"/>
  <c r="H12" i="99"/>
  <c r="K12" i="99" s="1"/>
  <c r="E12" i="99"/>
  <c r="D12" i="99"/>
  <c r="C12" i="99"/>
  <c r="S11" i="99"/>
  <c r="H11" i="99"/>
  <c r="K11" i="99" s="1"/>
  <c r="E11" i="99"/>
  <c r="D11" i="99"/>
  <c r="C11" i="99"/>
  <c r="S10" i="99"/>
  <c r="K10" i="99"/>
  <c r="H10" i="99"/>
  <c r="E10" i="99"/>
  <c r="D10" i="99"/>
  <c r="C10" i="99"/>
  <c r="S23" i="98"/>
  <c r="H23" i="98"/>
  <c r="K23" i="98" s="1"/>
  <c r="E23" i="98"/>
  <c r="D23" i="98"/>
  <c r="C23" i="98"/>
  <c r="S22" i="98"/>
  <c r="H22" i="98"/>
  <c r="K22" i="98" s="1"/>
  <c r="E22" i="98"/>
  <c r="D22" i="98"/>
  <c r="C22" i="98"/>
  <c r="S21" i="98"/>
  <c r="H21" i="98"/>
  <c r="K21" i="98" s="1"/>
  <c r="E21" i="98"/>
  <c r="D21" i="98"/>
  <c r="C21" i="98"/>
  <c r="S20" i="98"/>
  <c r="H20" i="98"/>
  <c r="K20" i="98" s="1"/>
  <c r="E20" i="98"/>
  <c r="D20" i="98"/>
  <c r="C20" i="98"/>
  <c r="S19" i="98"/>
  <c r="H19" i="98"/>
  <c r="K19" i="98" s="1"/>
  <c r="E19" i="98"/>
  <c r="D19" i="98"/>
  <c r="C19" i="98"/>
  <c r="S18" i="98"/>
  <c r="H18" i="98"/>
  <c r="K18" i="98" s="1"/>
  <c r="E18" i="98"/>
  <c r="D18" i="98"/>
  <c r="C18" i="98"/>
  <c r="S17" i="98"/>
  <c r="H17" i="98"/>
  <c r="K17" i="98" s="1"/>
  <c r="E17" i="98"/>
  <c r="D17" i="98"/>
  <c r="C17" i="98"/>
  <c r="S16" i="98"/>
  <c r="H16" i="98"/>
  <c r="K16" i="98" s="1"/>
  <c r="E16" i="98"/>
  <c r="D16" i="98"/>
  <c r="C16" i="98"/>
  <c r="S15" i="98"/>
  <c r="H15" i="98"/>
  <c r="K15" i="98" s="1"/>
  <c r="E15" i="98"/>
  <c r="D15" i="98"/>
  <c r="C15" i="98"/>
  <c r="S14" i="98"/>
  <c r="H14" i="98"/>
  <c r="K14" i="98" s="1"/>
  <c r="E14" i="98"/>
  <c r="D14" i="98"/>
  <c r="C14" i="98"/>
  <c r="S13" i="98"/>
  <c r="H13" i="98"/>
  <c r="K13" i="98" s="1"/>
  <c r="E13" i="98"/>
  <c r="D13" i="98"/>
  <c r="C13" i="98"/>
  <c r="S12" i="98"/>
  <c r="H12" i="98"/>
  <c r="K12" i="98" s="1"/>
  <c r="E12" i="98"/>
  <c r="D12" i="98"/>
  <c r="C12" i="98"/>
  <c r="S11" i="98"/>
  <c r="H11" i="98"/>
  <c r="K11" i="98" s="1"/>
  <c r="E11" i="98"/>
  <c r="D11" i="98"/>
  <c r="C11" i="98"/>
  <c r="S10" i="98"/>
  <c r="H10" i="98"/>
  <c r="K10" i="98" s="1"/>
  <c r="E10" i="98"/>
  <c r="D10" i="98"/>
  <c r="C10" i="98"/>
  <c r="S23" i="97"/>
  <c r="H23" i="97"/>
  <c r="K23" i="97" s="1"/>
  <c r="E23" i="97"/>
  <c r="D23" i="97"/>
  <c r="C23" i="97"/>
  <c r="S22" i="97"/>
  <c r="H22" i="97"/>
  <c r="K22" i="97" s="1"/>
  <c r="E22" i="97"/>
  <c r="D22" i="97"/>
  <c r="C22" i="97"/>
  <c r="S21" i="97"/>
  <c r="H21" i="97"/>
  <c r="K21" i="97" s="1"/>
  <c r="E21" i="97"/>
  <c r="D21" i="97"/>
  <c r="C21" i="97"/>
  <c r="S20" i="97"/>
  <c r="H20" i="97"/>
  <c r="K20" i="97" s="1"/>
  <c r="E20" i="97"/>
  <c r="D20" i="97"/>
  <c r="C20" i="97"/>
  <c r="S19" i="97"/>
  <c r="H19" i="97"/>
  <c r="K19" i="97" s="1"/>
  <c r="E19" i="97"/>
  <c r="D19" i="97"/>
  <c r="C19" i="97"/>
  <c r="S18" i="97"/>
  <c r="K18" i="97"/>
  <c r="H18" i="97"/>
  <c r="E18" i="97"/>
  <c r="D18" i="97"/>
  <c r="C18" i="97"/>
  <c r="S17" i="97"/>
  <c r="H17" i="97"/>
  <c r="K17" i="97" s="1"/>
  <c r="E17" i="97"/>
  <c r="D17" i="97"/>
  <c r="C17" i="97"/>
  <c r="S16" i="97"/>
  <c r="H16" i="97"/>
  <c r="K16" i="97" s="1"/>
  <c r="E16" i="97"/>
  <c r="D16" i="97"/>
  <c r="C16" i="97"/>
  <c r="S15" i="97"/>
  <c r="H15" i="97"/>
  <c r="K15" i="97" s="1"/>
  <c r="E15" i="97"/>
  <c r="D15" i="97"/>
  <c r="C15" i="97"/>
  <c r="S14" i="97"/>
  <c r="H14" i="97"/>
  <c r="K14" i="97" s="1"/>
  <c r="E14" i="97"/>
  <c r="D14" i="97"/>
  <c r="C14" i="97"/>
  <c r="S13" i="97"/>
  <c r="K13" i="97"/>
  <c r="H13" i="97"/>
  <c r="E13" i="97"/>
  <c r="D13" i="97"/>
  <c r="C13" i="97"/>
  <c r="S12" i="97"/>
  <c r="H12" i="97"/>
  <c r="K12" i="97" s="1"/>
  <c r="E12" i="97"/>
  <c r="D12" i="97"/>
  <c r="C12" i="97"/>
  <c r="S11" i="97"/>
  <c r="H11" i="97"/>
  <c r="K11" i="97" s="1"/>
  <c r="E11" i="97"/>
  <c r="D11" i="97"/>
  <c r="C11" i="97"/>
  <c r="S10" i="97"/>
  <c r="H10" i="97"/>
  <c r="K10" i="97" s="1"/>
  <c r="E10" i="97"/>
  <c r="D10" i="97"/>
  <c r="C10" i="97"/>
  <c r="S23" i="96"/>
  <c r="H23" i="96"/>
  <c r="K23" i="96" s="1"/>
  <c r="E23" i="96"/>
  <c r="D23" i="96"/>
  <c r="C23" i="96"/>
  <c r="S22" i="96"/>
  <c r="H22" i="96"/>
  <c r="K22" i="96" s="1"/>
  <c r="E22" i="96"/>
  <c r="D22" i="96"/>
  <c r="C22" i="96"/>
  <c r="S21" i="96"/>
  <c r="K21" i="96"/>
  <c r="H21" i="96"/>
  <c r="E21" i="96"/>
  <c r="D21" i="96"/>
  <c r="C21" i="96"/>
  <c r="S20" i="96"/>
  <c r="H20" i="96"/>
  <c r="K20" i="96" s="1"/>
  <c r="E20" i="96"/>
  <c r="D20" i="96"/>
  <c r="C20" i="96"/>
  <c r="S19" i="96"/>
  <c r="H19" i="96"/>
  <c r="K19" i="96" s="1"/>
  <c r="E19" i="96"/>
  <c r="D19" i="96"/>
  <c r="C19" i="96"/>
  <c r="S18" i="96"/>
  <c r="K18" i="96"/>
  <c r="H18" i="96"/>
  <c r="E18" i="96"/>
  <c r="D18" i="96"/>
  <c r="C18" i="96"/>
  <c r="S17" i="96"/>
  <c r="H17" i="96"/>
  <c r="K17" i="96" s="1"/>
  <c r="E17" i="96"/>
  <c r="D17" i="96"/>
  <c r="C17" i="96"/>
  <c r="S16" i="96"/>
  <c r="H16" i="96"/>
  <c r="K16" i="96" s="1"/>
  <c r="E16" i="96"/>
  <c r="D16" i="96"/>
  <c r="C16" i="96"/>
  <c r="S15" i="96"/>
  <c r="H15" i="96"/>
  <c r="K15" i="96" s="1"/>
  <c r="E15" i="96"/>
  <c r="D15" i="96"/>
  <c r="C15" i="96"/>
  <c r="S14" i="96"/>
  <c r="K14" i="96"/>
  <c r="H14" i="96"/>
  <c r="E14" i="96"/>
  <c r="D14" i="96"/>
  <c r="C14" i="96"/>
  <c r="S13" i="96"/>
  <c r="H13" i="96"/>
  <c r="K13" i="96" s="1"/>
  <c r="E13" i="96"/>
  <c r="D13" i="96"/>
  <c r="C13" i="96"/>
  <c r="S12" i="96"/>
  <c r="H12" i="96"/>
  <c r="K12" i="96" s="1"/>
  <c r="E12" i="96"/>
  <c r="D12" i="96"/>
  <c r="C12" i="96"/>
  <c r="S11" i="96"/>
  <c r="K11" i="96"/>
  <c r="H11" i="96"/>
  <c r="E11" i="96"/>
  <c r="D11" i="96"/>
  <c r="C11" i="96"/>
  <c r="S10" i="96"/>
  <c r="H10" i="96"/>
  <c r="K10" i="96" s="1"/>
  <c r="E10" i="96"/>
  <c r="D10" i="96"/>
  <c r="C10" i="96"/>
  <c r="S23" i="95"/>
  <c r="H23" i="95"/>
  <c r="K23" i="95" s="1"/>
  <c r="E23" i="95"/>
  <c r="D23" i="95"/>
  <c r="C23" i="95"/>
  <c r="S22" i="95"/>
  <c r="H22" i="95"/>
  <c r="K22" i="95" s="1"/>
  <c r="E22" i="95"/>
  <c r="D22" i="95"/>
  <c r="C22" i="95"/>
  <c r="S21" i="95"/>
  <c r="K21" i="95"/>
  <c r="H21" i="95"/>
  <c r="E21" i="95"/>
  <c r="D21" i="95"/>
  <c r="C21" i="95"/>
  <c r="S20" i="95"/>
  <c r="H20" i="95"/>
  <c r="K20" i="95" s="1"/>
  <c r="E20" i="95"/>
  <c r="D20" i="95"/>
  <c r="C20" i="95"/>
  <c r="S19" i="95"/>
  <c r="K19" i="95"/>
  <c r="H19" i="95"/>
  <c r="E19" i="95"/>
  <c r="D19" i="95"/>
  <c r="C19" i="95"/>
  <c r="S18" i="95"/>
  <c r="H18" i="95"/>
  <c r="K18" i="95" s="1"/>
  <c r="E18" i="95"/>
  <c r="D18" i="95"/>
  <c r="C18" i="95"/>
  <c r="S17" i="95"/>
  <c r="H17" i="95"/>
  <c r="K17" i="95" s="1"/>
  <c r="E17" i="95"/>
  <c r="D17" i="95"/>
  <c r="C17" i="95"/>
  <c r="S16" i="95"/>
  <c r="H16" i="95"/>
  <c r="K16" i="95" s="1"/>
  <c r="E16" i="95"/>
  <c r="D16" i="95"/>
  <c r="C16" i="95"/>
  <c r="S15" i="95"/>
  <c r="H15" i="95"/>
  <c r="K15" i="95" s="1"/>
  <c r="E15" i="95"/>
  <c r="D15" i="95"/>
  <c r="C15" i="95"/>
  <c r="S14" i="95"/>
  <c r="H14" i="95"/>
  <c r="K14" i="95" s="1"/>
  <c r="E14" i="95"/>
  <c r="D14" i="95"/>
  <c r="C14" i="95"/>
  <c r="S13" i="95"/>
  <c r="H13" i="95"/>
  <c r="K13" i="95" s="1"/>
  <c r="E13" i="95"/>
  <c r="D13" i="95"/>
  <c r="C13" i="95"/>
  <c r="S12" i="95"/>
  <c r="H12" i="95"/>
  <c r="K12" i="95" s="1"/>
  <c r="E12" i="95"/>
  <c r="D12" i="95"/>
  <c r="C12" i="95"/>
  <c r="S11" i="95"/>
  <c r="H11" i="95"/>
  <c r="K11" i="95" s="1"/>
  <c r="E11" i="95"/>
  <c r="D11" i="95"/>
  <c r="C11" i="95"/>
  <c r="S10" i="95"/>
  <c r="H10" i="95"/>
  <c r="K10" i="95" s="1"/>
  <c r="E10" i="95"/>
  <c r="D10" i="95"/>
  <c r="C10" i="95"/>
  <c r="S23" i="94"/>
  <c r="H23" i="94"/>
  <c r="K23" i="94" s="1"/>
  <c r="E23" i="94"/>
  <c r="D23" i="94"/>
  <c r="C23" i="94"/>
  <c r="S22" i="94"/>
  <c r="H22" i="94"/>
  <c r="K22" i="94" s="1"/>
  <c r="E22" i="94"/>
  <c r="D22" i="94"/>
  <c r="C22" i="94"/>
  <c r="S21" i="94"/>
  <c r="K21" i="94"/>
  <c r="H21" i="94"/>
  <c r="E21" i="94"/>
  <c r="D21" i="94"/>
  <c r="C21" i="94"/>
  <c r="S20" i="94"/>
  <c r="H20" i="94"/>
  <c r="K20" i="94" s="1"/>
  <c r="E20" i="94"/>
  <c r="D20" i="94"/>
  <c r="C20" i="94"/>
  <c r="S19" i="94"/>
  <c r="H19" i="94"/>
  <c r="K19" i="94" s="1"/>
  <c r="E19" i="94"/>
  <c r="D19" i="94"/>
  <c r="C19" i="94"/>
  <c r="S18" i="94"/>
  <c r="K18" i="94"/>
  <c r="H18" i="94"/>
  <c r="E18" i="94"/>
  <c r="D18" i="94"/>
  <c r="C18" i="94"/>
  <c r="S17" i="94"/>
  <c r="H17" i="94"/>
  <c r="K17" i="94" s="1"/>
  <c r="E17" i="94"/>
  <c r="D17" i="94"/>
  <c r="C17" i="94"/>
  <c r="S16" i="94"/>
  <c r="H16" i="94"/>
  <c r="K16" i="94" s="1"/>
  <c r="E16" i="94"/>
  <c r="D16" i="94"/>
  <c r="C16" i="94"/>
  <c r="S15" i="94"/>
  <c r="H15" i="94"/>
  <c r="K15" i="94" s="1"/>
  <c r="E15" i="94"/>
  <c r="D15" i="94"/>
  <c r="C15" i="94"/>
  <c r="S14" i="94"/>
  <c r="H14" i="94"/>
  <c r="K14" i="94" s="1"/>
  <c r="E14" i="94"/>
  <c r="D14" i="94"/>
  <c r="C14" i="94"/>
  <c r="S13" i="94"/>
  <c r="H13" i="94"/>
  <c r="K13" i="94" s="1"/>
  <c r="E13" i="94"/>
  <c r="D13" i="94"/>
  <c r="C13" i="94"/>
  <c r="S12" i="94"/>
  <c r="H12" i="94"/>
  <c r="K12" i="94" s="1"/>
  <c r="E12" i="94"/>
  <c r="D12" i="94"/>
  <c r="C12" i="94"/>
  <c r="S11" i="94"/>
  <c r="H11" i="94"/>
  <c r="K11" i="94" s="1"/>
  <c r="E11" i="94"/>
  <c r="D11" i="94"/>
  <c r="C11" i="94"/>
  <c r="S10" i="94"/>
  <c r="H10" i="94"/>
  <c r="K10" i="94" s="1"/>
  <c r="E10" i="94"/>
  <c r="D10" i="94"/>
  <c r="C10" i="94"/>
  <c r="S23" i="93"/>
  <c r="H23" i="93"/>
  <c r="K23" i="93" s="1"/>
  <c r="E23" i="93"/>
  <c r="D23" i="93"/>
  <c r="C23" i="93"/>
  <c r="S22" i="93"/>
  <c r="H22" i="93"/>
  <c r="K22" i="93" s="1"/>
  <c r="E22" i="93"/>
  <c r="D22" i="93"/>
  <c r="C22" i="93"/>
  <c r="S21" i="93"/>
  <c r="H21" i="93"/>
  <c r="K21" i="93" s="1"/>
  <c r="E21" i="93"/>
  <c r="D21" i="93"/>
  <c r="C21" i="93"/>
  <c r="S20" i="93"/>
  <c r="H20" i="93"/>
  <c r="K20" i="93" s="1"/>
  <c r="E20" i="93"/>
  <c r="D20" i="93"/>
  <c r="C20" i="93"/>
  <c r="S19" i="93"/>
  <c r="H19" i="93"/>
  <c r="K19" i="93" s="1"/>
  <c r="E19" i="93"/>
  <c r="D19" i="93"/>
  <c r="C19" i="93"/>
  <c r="S18" i="93"/>
  <c r="H18" i="93"/>
  <c r="K18" i="93" s="1"/>
  <c r="E18" i="93"/>
  <c r="D18" i="93"/>
  <c r="C18" i="93"/>
  <c r="S17" i="93"/>
  <c r="H17" i="93"/>
  <c r="K17" i="93" s="1"/>
  <c r="E17" i="93"/>
  <c r="D17" i="93"/>
  <c r="C17" i="93"/>
  <c r="S16" i="93"/>
  <c r="H16" i="93"/>
  <c r="K16" i="93" s="1"/>
  <c r="E16" i="93"/>
  <c r="D16" i="93"/>
  <c r="C16" i="93"/>
  <c r="S15" i="93"/>
  <c r="H15" i="93"/>
  <c r="K15" i="93" s="1"/>
  <c r="E15" i="93"/>
  <c r="D15" i="93"/>
  <c r="C15" i="93"/>
  <c r="S14" i="93"/>
  <c r="K14" i="93"/>
  <c r="H14" i="93"/>
  <c r="E14" i="93"/>
  <c r="D14" i="93"/>
  <c r="C14" i="93"/>
  <c r="S13" i="93"/>
  <c r="H13" i="93"/>
  <c r="K13" i="93" s="1"/>
  <c r="E13" i="93"/>
  <c r="D13" i="93"/>
  <c r="C13" i="93"/>
  <c r="S12" i="93"/>
  <c r="H12" i="93"/>
  <c r="K12" i="93" s="1"/>
  <c r="E12" i="93"/>
  <c r="D12" i="93"/>
  <c r="C12" i="93"/>
  <c r="S11" i="93"/>
  <c r="H11" i="93"/>
  <c r="K11" i="93" s="1"/>
  <c r="E11" i="93"/>
  <c r="D11" i="93"/>
  <c r="C11" i="93"/>
  <c r="S10" i="93"/>
  <c r="H10" i="93"/>
  <c r="K10" i="93" s="1"/>
  <c r="E10" i="93"/>
  <c r="D10" i="93"/>
  <c r="C10" i="93"/>
  <c r="S23" i="92"/>
  <c r="H23" i="92"/>
  <c r="K23" i="92" s="1"/>
  <c r="E23" i="92"/>
  <c r="D23" i="92"/>
  <c r="C23" i="92"/>
  <c r="S22" i="92"/>
  <c r="H22" i="92"/>
  <c r="K22" i="92" s="1"/>
  <c r="E22" i="92"/>
  <c r="D22" i="92"/>
  <c r="C22" i="92"/>
  <c r="S21" i="92"/>
  <c r="H21" i="92"/>
  <c r="K21" i="92" s="1"/>
  <c r="E21" i="92"/>
  <c r="D21" i="92"/>
  <c r="C21" i="92"/>
  <c r="S20" i="92"/>
  <c r="H20" i="92"/>
  <c r="K20" i="92" s="1"/>
  <c r="E20" i="92"/>
  <c r="D20" i="92"/>
  <c r="C20" i="92"/>
  <c r="S19" i="92"/>
  <c r="H19" i="92"/>
  <c r="K19" i="92" s="1"/>
  <c r="E19" i="92"/>
  <c r="D19" i="92"/>
  <c r="C19" i="92"/>
  <c r="S18" i="92"/>
  <c r="H18" i="92"/>
  <c r="K18" i="92" s="1"/>
  <c r="E18" i="92"/>
  <c r="D18" i="92"/>
  <c r="C18" i="92"/>
  <c r="S17" i="92"/>
  <c r="H17" i="92"/>
  <c r="K17" i="92" s="1"/>
  <c r="E17" i="92"/>
  <c r="D17" i="92"/>
  <c r="C17" i="92"/>
  <c r="S16" i="92"/>
  <c r="H16" i="92"/>
  <c r="K16" i="92" s="1"/>
  <c r="E16" i="92"/>
  <c r="D16" i="92"/>
  <c r="C16" i="92"/>
  <c r="S15" i="92"/>
  <c r="H15" i="92"/>
  <c r="K15" i="92" s="1"/>
  <c r="E15" i="92"/>
  <c r="D15" i="92"/>
  <c r="C15" i="92"/>
  <c r="S14" i="92"/>
  <c r="H14" i="92"/>
  <c r="K14" i="92" s="1"/>
  <c r="E14" i="92"/>
  <c r="D14" i="92"/>
  <c r="C14" i="92"/>
  <c r="S13" i="92"/>
  <c r="H13" i="92"/>
  <c r="K13" i="92" s="1"/>
  <c r="E13" i="92"/>
  <c r="D13" i="92"/>
  <c r="C13" i="92"/>
  <c r="S12" i="92"/>
  <c r="H12" i="92"/>
  <c r="K12" i="92" s="1"/>
  <c r="E12" i="92"/>
  <c r="D12" i="92"/>
  <c r="C12" i="92"/>
  <c r="S11" i="92"/>
  <c r="H11" i="92"/>
  <c r="K11" i="92" s="1"/>
  <c r="E11" i="92"/>
  <c r="D11" i="92"/>
  <c r="C11" i="92"/>
  <c r="S10" i="92"/>
  <c r="H10" i="92"/>
  <c r="K10" i="92" s="1"/>
  <c r="E10" i="92"/>
  <c r="D10" i="92"/>
  <c r="C10" i="92"/>
  <c r="S23" i="91"/>
  <c r="H23" i="91"/>
  <c r="K23" i="91" s="1"/>
  <c r="E23" i="91"/>
  <c r="D23" i="91"/>
  <c r="C23" i="91"/>
  <c r="S22" i="91"/>
  <c r="H22" i="91"/>
  <c r="K22" i="91" s="1"/>
  <c r="E22" i="91"/>
  <c r="D22" i="91"/>
  <c r="C22" i="91"/>
  <c r="S21" i="91"/>
  <c r="H21" i="91"/>
  <c r="K21" i="91" s="1"/>
  <c r="E21" i="91"/>
  <c r="D21" i="91"/>
  <c r="C21" i="91"/>
  <c r="S20" i="91"/>
  <c r="H20" i="91"/>
  <c r="K20" i="91" s="1"/>
  <c r="E20" i="91"/>
  <c r="D20" i="91"/>
  <c r="C20" i="91"/>
  <c r="S19" i="91"/>
  <c r="H19" i="91"/>
  <c r="K19" i="91" s="1"/>
  <c r="E19" i="91"/>
  <c r="D19" i="91"/>
  <c r="C19" i="91"/>
  <c r="S18" i="91"/>
  <c r="H18" i="91"/>
  <c r="K18" i="91" s="1"/>
  <c r="E18" i="91"/>
  <c r="D18" i="91"/>
  <c r="C18" i="91"/>
  <c r="S17" i="91"/>
  <c r="H17" i="91"/>
  <c r="K17" i="91" s="1"/>
  <c r="E17" i="91"/>
  <c r="D17" i="91"/>
  <c r="C17" i="91"/>
  <c r="S16" i="91"/>
  <c r="H16" i="91"/>
  <c r="K16" i="91" s="1"/>
  <c r="E16" i="91"/>
  <c r="D16" i="91"/>
  <c r="C16" i="91"/>
  <c r="S15" i="91"/>
  <c r="H15" i="91"/>
  <c r="K15" i="91" s="1"/>
  <c r="E15" i="91"/>
  <c r="D15" i="91"/>
  <c r="C15" i="91"/>
  <c r="S14" i="91"/>
  <c r="H14" i="91"/>
  <c r="K14" i="91" s="1"/>
  <c r="E14" i="91"/>
  <c r="D14" i="91"/>
  <c r="C14" i="91"/>
  <c r="S13" i="91"/>
  <c r="H13" i="91"/>
  <c r="K13" i="91" s="1"/>
  <c r="E13" i="91"/>
  <c r="D13" i="91"/>
  <c r="C13" i="91"/>
  <c r="S12" i="91"/>
  <c r="H12" i="91"/>
  <c r="K12" i="91" s="1"/>
  <c r="E12" i="91"/>
  <c r="D12" i="91"/>
  <c r="C12" i="91"/>
  <c r="S11" i="91"/>
  <c r="H11" i="91"/>
  <c r="K11" i="91" s="1"/>
  <c r="E11" i="91"/>
  <c r="D11" i="91"/>
  <c r="C11" i="91"/>
  <c r="S10" i="91"/>
  <c r="H10" i="91"/>
  <c r="K10" i="91" s="1"/>
  <c r="E10" i="91"/>
  <c r="D10" i="91"/>
  <c r="C10" i="91"/>
  <c r="S23" i="90"/>
  <c r="H23" i="90"/>
  <c r="K23" i="90" s="1"/>
  <c r="E23" i="90"/>
  <c r="D23" i="90"/>
  <c r="C23" i="90"/>
  <c r="S22" i="90"/>
  <c r="H22" i="90"/>
  <c r="K22" i="90" s="1"/>
  <c r="E22" i="90"/>
  <c r="D22" i="90"/>
  <c r="C22" i="90"/>
  <c r="S21" i="90"/>
  <c r="H21" i="90"/>
  <c r="K21" i="90" s="1"/>
  <c r="E21" i="90"/>
  <c r="D21" i="90"/>
  <c r="C21" i="90"/>
  <c r="S20" i="90"/>
  <c r="H20" i="90"/>
  <c r="K20" i="90" s="1"/>
  <c r="E20" i="90"/>
  <c r="D20" i="90"/>
  <c r="C20" i="90"/>
  <c r="S19" i="90"/>
  <c r="K19" i="90"/>
  <c r="H19" i="90"/>
  <c r="E19" i="90"/>
  <c r="D19" i="90"/>
  <c r="C19" i="90"/>
  <c r="S18" i="90"/>
  <c r="H18" i="90"/>
  <c r="K18" i="90" s="1"/>
  <c r="E18" i="90"/>
  <c r="D18" i="90"/>
  <c r="C18" i="90"/>
  <c r="S17" i="90"/>
  <c r="K17" i="90"/>
  <c r="H17" i="90"/>
  <c r="E17" i="90"/>
  <c r="D17" i="90"/>
  <c r="C17" i="90"/>
  <c r="S16" i="90"/>
  <c r="H16" i="90"/>
  <c r="K16" i="90" s="1"/>
  <c r="E16" i="90"/>
  <c r="D16" i="90"/>
  <c r="C16" i="90"/>
  <c r="S15" i="90"/>
  <c r="K15" i="90"/>
  <c r="H15" i="90"/>
  <c r="E15" i="90"/>
  <c r="D15" i="90"/>
  <c r="C15" i="90"/>
  <c r="S14" i="90"/>
  <c r="H14" i="90"/>
  <c r="K14" i="90" s="1"/>
  <c r="E14" i="90"/>
  <c r="D14" i="90"/>
  <c r="C14" i="90"/>
  <c r="S13" i="90"/>
  <c r="H13" i="90"/>
  <c r="K13" i="90" s="1"/>
  <c r="E13" i="90"/>
  <c r="D13" i="90"/>
  <c r="C13" i="90"/>
  <c r="S12" i="90"/>
  <c r="K12" i="90"/>
  <c r="H12" i="90"/>
  <c r="E12" i="90"/>
  <c r="D12" i="90"/>
  <c r="C12" i="90"/>
  <c r="S11" i="90"/>
  <c r="H11" i="90"/>
  <c r="K11" i="90" s="1"/>
  <c r="E11" i="90"/>
  <c r="D11" i="90"/>
  <c r="C11" i="90"/>
  <c r="S10" i="90"/>
  <c r="H10" i="90"/>
  <c r="K10" i="90" s="1"/>
  <c r="E10" i="90"/>
  <c r="D10" i="90"/>
  <c r="C10" i="90"/>
  <c r="S23" i="89"/>
  <c r="H23" i="89"/>
  <c r="K23" i="89" s="1"/>
  <c r="E23" i="89"/>
  <c r="D23" i="89"/>
  <c r="C23" i="89"/>
  <c r="S22" i="89"/>
  <c r="H22" i="89"/>
  <c r="K22" i="89" s="1"/>
  <c r="E22" i="89"/>
  <c r="D22" i="89"/>
  <c r="C22" i="89"/>
  <c r="S21" i="89"/>
  <c r="H21" i="89"/>
  <c r="K21" i="89" s="1"/>
  <c r="E21" i="89"/>
  <c r="D21" i="89"/>
  <c r="C21" i="89"/>
  <c r="S20" i="89"/>
  <c r="H20" i="89"/>
  <c r="K20" i="89" s="1"/>
  <c r="E20" i="89"/>
  <c r="D20" i="89"/>
  <c r="C20" i="89"/>
  <c r="S19" i="89"/>
  <c r="H19" i="89"/>
  <c r="K19" i="89" s="1"/>
  <c r="E19" i="89"/>
  <c r="D19" i="89"/>
  <c r="C19" i="89"/>
  <c r="S18" i="89"/>
  <c r="H18" i="89"/>
  <c r="K18" i="89" s="1"/>
  <c r="E18" i="89"/>
  <c r="D18" i="89"/>
  <c r="C18" i="89"/>
  <c r="S17" i="89"/>
  <c r="H17" i="89"/>
  <c r="K17" i="89" s="1"/>
  <c r="E17" i="89"/>
  <c r="D17" i="89"/>
  <c r="C17" i="89"/>
  <c r="S16" i="89"/>
  <c r="H16" i="89"/>
  <c r="K16" i="89" s="1"/>
  <c r="E16" i="89"/>
  <c r="D16" i="89"/>
  <c r="C16" i="89"/>
  <c r="S15" i="89"/>
  <c r="H15" i="89"/>
  <c r="K15" i="89" s="1"/>
  <c r="E15" i="89"/>
  <c r="D15" i="89"/>
  <c r="C15" i="89"/>
  <c r="S14" i="89"/>
  <c r="H14" i="89"/>
  <c r="K14" i="89" s="1"/>
  <c r="E14" i="89"/>
  <c r="D14" i="89"/>
  <c r="C14" i="89"/>
  <c r="S13" i="89"/>
  <c r="H13" i="89"/>
  <c r="K13" i="89" s="1"/>
  <c r="E13" i="89"/>
  <c r="D13" i="89"/>
  <c r="C13" i="89"/>
  <c r="S12" i="89"/>
  <c r="H12" i="89"/>
  <c r="K12" i="89" s="1"/>
  <c r="E12" i="89"/>
  <c r="D12" i="89"/>
  <c r="C12" i="89"/>
  <c r="S11" i="89"/>
  <c r="H11" i="89"/>
  <c r="K11" i="89" s="1"/>
  <c r="E11" i="89"/>
  <c r="D11" i="89"/>
  <c r="C11" i="89"/>
  <c r="S10" i="89"/>
  <c r="H10" i="89"/>
  <c r="K10" i="89" s="1"/>
  <c r="E10" i="89"/>
  <c r="D10" i="89"/>
  <c r="C10" i="89"/>
  <c r="S23" i="84"/>
  <c r="S22" i="84"/>
  <c r="S21" i="84"/>
  <c r="S20" i="84"/>
  <c r="S19" i="84"/>
  <c r="S18" i="84"/>
  <c r="S17" i="84"/>
  <c r="S16" i="84"/>
  <c r="S15" i="84"/>
  <c r="S14" i="84"/>
  <c r="S13" i="84"/>
  <c r="S12" i="84"/>
  <c r="S11" i="84"/>
  <c r="S10" i="84"/>
  <c r="S23" i="80"/>
  <c r="S22" i="80"/>
  <c r="S21" i="80"/>
  <c r="S20" i="80"/>
  <c r="S19" i="80"/>
  <c r="S18" i="80"/>
  <c r="S17" i="80"/>
  <c r="S16" i="80"/>
  <c r="S15" i="80"/>
  <c r="S14" i="80"/>
  <c r="S13" i="80"/>
  <c r="S12" i="80"/>
  <c r="S23" i="83"/>
  <c r="S22" i="83"/>
  <c r="S21" i="83"/>
  <c r="S20" i="83"/>
  <c r="S19" i="83"/>
  <c r="S18" i="83"/>
  <c r="S17" i="83"/>
  <c r="S16" i="83"/>
  <c r="S15" i="83"/>
  <c r="S14" i="83"/>
  <c r="S12" i="83"/>
  <c r="S11" i="83"/>
  <c r="S10" i="83"/>
  <c r="H23" i="84"/>
  <c r="K23" i="84" s="1"/>
  <c r="E23" i="84"/>
  <c r="D23" i="84"/>
  <c r="C23" i="84"/>
  <c r="H22" i="84"/>
  <c r="K22" i="84" s="1"/>
  <c r="E22" i="84"/>
  <c r="D22" i="84"/>
  <c r="C22" i="84"/>
  <c r="H21" i="84"/>
  <c r="K21" i="84" s="1"/>
  <c r="E21" i="84"/>
  <c r="D21" i="84"/>
  <c r="C21" i="84"/>
  <c r="H20" i="84"/>
  <c r="K20" i="84" s="1"/>
  <c r="E20" i="84"/>
  <c r="D20" i="84"/>
  <c r="C20" i="84"/>
  <c r="H19" i="84"/>
  <c r="K19" i="84" s="1"/>
  <c r="E19" i="84"/>
  <c r="D19" i="84"/>
  <c r="C19" i="84"/>
  <c r="H18" i="84"/>
  <c r="K18" i="84" s="1"/>
  <c r="E18" i="84"/>
  <c r="D18" i="84"/>
  <c r="C18" i="84"/>
  <c r="H17" i="84"/>
  <c r="K17" i="84" s="1"/>
  <c r="E17" i="84"/>
  <c r="D17" i="84"/>
  <c r="C17" i="84"/>
  <c r="H16" i="84"/>
  <c r="K16" i="84" s="1"/>
  <c r="E16" i="84"/>
  <c r="D16" i="84"/>
  <c r="C16" i="84"/>
  <c r="H15" i="84"/>
  <c r="K15" i="84" s="1"/>
  <c r="E15" i="84"/>
  <c r="D15" i="84"/>
  <c r="C15" i="84"/>
  <c r="H14" i="84"/>
  <c r="K14" i="84" s="1"/>
  <c r="E14" i="84"/>
  <c r="D14" i="84"/>
  <c r="C14" i="84"/>
  <c r="H13" i="84"/>
  <c r="E13" i="84"/>
  <c r="D13" i="84"/>
  <c r="C13" i="84"/>
  <c r="H12" i="84"/>
  <c r="E12" i="84"/>
  <c r="D12" i="84"/>
  <c r="C12" i="84"/>
  <c r="H11" i="84"/>
  <c r="E11" i="84"/>
  <c r="D11" i="84"/>
  <c r="C11" i="84"/>
  <c r="H10" i="84"/>
  <c r="E10" i="84"/>
  <c r="D10" i="84"/>
  <c r="C10" i="84"/>
  <c r="H23" i="83"/>
  <c r="I23" i="83" s="1"/>
  <c r="E23" i="83"/>
  <c r="C23" i="83"/>
  <c r="H22" i="83"/>
  <c r="I22" i="83" s="1"/>
  <c r="E22" i="83"/>
  <c r="C22" i="83"/>
  <c r="H21" i="83"/>
  <c r="I21" i="83" s="1"/>
  <c r="E21" i="83"/>
  <c r="C21" i="83"/>
  <c r="H20" i="83"/>
  <c r="I20" i="83" s="1"/>
  <c r="E20" i="83"/>
  <c r="C20" i="83"/>
  <c r="H19" i="83"/>
  <c r="I19" i="83" s="1"/>
  <c r="E19" i="83"/>
  <c r="C19" i="83"/>
  <c r="H18" i="83"/>
  <c r="I18" i="83" s="1"/>
  <c r="E18" i="83"/>
  <c r="C18" i="83"/>
  <c r="H17" i="83"/>
  <c r="I17" i="83" s="1"/>
  <c r="E17" i="83"/>
  <c r="C17" i="83"/>
  <c r="H16" i="83"/>
  <c r="I16" i="83" s="1"/>
  <c r="E16" i="83"/>
  <c r="C16" i="83"/>
  <c r="E15" i="83"/>
  <c r="C15" i="83"/>
  <c r="H14" i="83"/>
  <c r="I14" i="83" s="1"/>
  <c r="E14" i="83"/>
  <c r="C14" i="83"/>
  <c r="H12" i="83"/>
  <c r="I12" i="83" s="1"/>
  <c r="E12" i="83"/>
  <c r="C12" i="83"/>
  <c r="H11" i="83"/>
  <c r="I11" i="83" s="1"/>
  <c r="E11" i="83"/>
  <c r="C11" i="83"/>
  <c r="H10" i="83"/>
  <c r="C10" i="83"/>
  <c r="K11" i="80" l="1"/>
  <c r="I11" i="80"/>
  <c r="K11" i="118"/>
  <c r="I11" i="118"/>
  <c r="K21" i="118"/>
  <c r="I21" i="118"/>
  <c r="K15" i="118"/>
  <c r="I15" i="118"/>
  <c r="K18" i="118"/>
  <c r="K23" i="118"/>
  <c r="I23" i="118"/>
  <c r="K17" i="118"/>
  <c r="I17" i="118"/>
  <c r="K20" i="118"/>
  <c r="I20" i="118"/>
  <c r="K14" i="118"/>
  <c r="I14" i="118"/>
  <c r="K22" i="118"/>
  <c r="I22" i="118"/>
  <c r="K16" i="118"/>
  <c r="I16" i="118"/>
  <c r="K19" i="118"/>
  <c r="I19" i="118"/>
  <c r="K17" i="117"/>
  <c r="I17" i="117"/>
  <c r="K14" i="117"/>
  <c r="I14" i="117"/>
  <c r="K22" i="117"/>
  <c r="I22" i="117"/>
  <c r="K11" i="117"/>
  <c r="I11" i="117"/>
  <c r="K19" i="117"/>
  <c r="I19" i="117"/>
  <c r="K13" i="117"/>
  <c r="I13" i="117"/>
  <c r="K21" i="117"/>
  <c r="I21" i="117"/>
  <c r="K16" i="117"/>
  <c r="I16" i="117"/>
  <c r="K10" i="117"/>
  <c r="I10" i="117"/>
  <c r="K18" i="117"/>
  <c r="I18" i="117"/>
  <c r="K15" i="117"/>
  <c r="I15" i="117"/>
  <c r="K23" i="117"/>
  <c r="I23" i="117"/>
  <c r="K12" i="117"/>
  <c r="I12" i="117"/>
  <c r="K20" i="117"/>
  <c r="I20" i="117"/>
  <c r="K20" i="116"/>
  <c r="I20" i="116"/>
  <c r="K15" i="116"/>
  <c r="I15" i="116"/>
  <c r="K23" i="116"/>
  <c r="I23" i="116"/>
  <c r="K14" i="116"/>
  <c r="I14" i="116"/>
  <c r="K22" i="116"/>
  <c r="I22" i="116"/>
  <c r="K17" i="116"/>
  <c r="I17" i="116"/>
  <c r="K11" i="116"/>
  <c r="I11" i="116"/>
  <c r="K19" i="116"/>
  <c r="I19" i="116"/>
  <c r="K12" i="116"/>
  <c r="I12" i="116"/>
  <c r="K16" i="116"/>
  <c r="I16" i="116"/>
  <c r="K13" i="116"/>
  <c r="I13" i="116"/>
  <c r="K21" i="116"/>
  <c r="I21" i="116"/>
  <c r="K10" i="116"/>
  <c r="I10" i="116"/>
  <c r="K18" i="116"/>
  <c r="I18" i="116"/>
  <c r="K13" i="115"/>
  <c r="I13" i="115"/>
  <c r="K10" i="115"/>
  <c r="I10" i="115"/>
  <c r="K18" i="115"/>
  <c r="I18" i="115"/>
  <c r="K15" i="115"/>
  <c r="I15" i="115"/>
  <c r="K23" i="115"/>
  <c r="I23" i="115"/>
  <c r="K12" i="115"/>
  <c r="I12" i="115"/>
  <c r="K20" i="115"/>
  <c r="I20" i="115"/>
  <c r="K17" i="115"/>
  <c r="I17" i="115"/>
  <c r="K22" i="115"/>
  <c r="I22" i="115"/>
  <c r="K14" i="115"/>
  <c r="I14" i="115"/>
  <c r="K11" i="115"/>
  <c r="I11" i="115"/>
  <c r="K19" i="115"/>
  <c r="I19" i="115"/>
  <c r="K21" i="115"/>
  <c r="I21" i="115"/>
  <c r="K16" i="115"/>
  <c r="I16" i="115"/>
  <c r="K16" i="114"/>
  <c r="I16" i="114"/>
  <c r="K19" i="114"/>
  <c r="I19" i="114"/>
  <c r="K13" i="114"/>
  <c r="I13" i="114"/>
  <c r="K10" i="114"/>
  <c r="I10" i="114"/>
  <c r="K21" i="114"/>
  <c r="I21" i="114"/>
  <c r="K12" i="114"/>
  <c r="I12" i="114"/>
  <c r="K23" i="114"/>
  <c r="I23" i="114"/>
  <c r="K17" i="114"/>
  <c r="I17" i="114"/>
  <c r="K20" i="114"/>
  <c r="I20" i="114"/>
  <c r="K15" i="114"/>
  <c r="I15" i="114"/>
  <c r="K14" i="114"/>
  <c r="I14" i="114"/>
  <c r="K11" i="114"/>
  <c r="I11" i="114"/>
  <c r="K22" i="114"/>
  <c r="I22" i="114"/>
  <c r="K11" i="113"/>
  <c r="I11" i="113"/>
  <c r="K14" i="113"/>
  <c r="I14" i="113"/>
  <c r="K22" i="113"/>
  <c r="I22" i="113"/>
  <c r="K19" i="113"/>
  <c r="I19" i="113"/>
  <c r="K16" i="113"/>
  <c r="I16" i="113"/>
  <c r="K10" i="113"/>
  <c r="I10" i="113"/>
  <c r="K18" i="113"/>
  <c r="I18" i="113"/>
  <c r="K12" i="113"/>
  <c r="I12" i="113"/>
  <c r="K15" i="113"/>
  <c r="I15" i="113"/>
  <c r="K23" i="113"/>
  <c r="I23" i="113"/>
  <c r="K21" i="113"/>
  <c r="I21" i="113"/>
  <c r="K20" i="113"/>
  <c r="I20" i="113"/>
  <c r="K17" i="113"/>
  <c r="I17" i="113"/>
  <c r="K17" i="112"/>
  <c r="I17" i="112"/>
  <c r="K14" i="112"/>
  <c r="I14" i="112"/>
  <c r="K22" i="112"/>
  <c r="I22" i="112"/>
  <c r="K11" i="112"/>
  <c r="I11" i="112"/>
  <c r="K19" i="112"/>
  <c r="I19" i="112"/>
  <c r="K13" i="112"/>
  <c r="I13" i="112"/>
  <c r="K21" i="112"/>
  <c r="I21" i="112"/>
  <c r="K10" i="112"/>
  <c r="K18" i="112"/>
  <c r="I18" i="112"/>
  <c r="K16" i="112"/>
  <c r="I16" i="112"/>
  <c r="K15" i="112"/>
  <c r="I15" i="112"/>
  <c r="K23" i="112"/>
  <c r="I23" i="112"/>
  <c r="K12" i="112"/>
  <c r="I12" i="112"/>
  <c r="K20" i="112"/>
  <c r="I20" i="112"/>
  <c r="K22" i="111"/>
  <c r="K14" i="111"/>
  <c r="I14" i="111"/>
  <c r="K17" i="111"/>
  <c r="I17" i="111"/>
  <c r="K10" i="111"/>
  <c r="K13" i="111"/>
  <c r="I13" i="111"/>
  <c r="K16" i="111"/>
  <c r="K21" i="111"/>
  <c r="I21" i="111"/>
  <c r="K15" i="111"/>
  <c r="I15" i="111"/>
  <c r="K18" i="111"/>
  <c r="I18" i="111"/>
  <c r="K19" i="111"/>
  <c r="I19" i="111"/>
  <c r="K12" i="111"/>
  <c r="I12" i="111"/>
  <c r="K20" i="111"/>
  <c r="I20" i="111"/>
  <c r="K23" i="111"/>
  <c r="I23" i="111"/>
  <c r="K12" i="110"/>
  <c r="I12" i="110"/>
  <c r="K14" i="110"/>
  <c r="I14" i="110"/>
  <c r="K22" i="110"/>
  <c r="I22" i="110"/>
  <c r="K11" i="110"/>
  <c r="I11" i="110"/>
  <c r="K19" i="110"/>
  <c r="I19" i="110"/>
  <c r="K16" i="110"/>
  <c r="I16" i="110"/>
  <c r="K13" i="110"/>
  <c r="I13" i="110"/>
  <c r="K21" i="110"/>
  <c r="I21" i="110"/>
  <c r="K10" i="110"/>
  <c r="I10" i="110"/>
  <c r="K18" i="110"/>
  <c r="I18" i="110"/>
  <c r="K15" i="110"/>
  <c r="I15" i="110"/>
  <c r="K23" i="110"/>
  <c r="I23" i="110"/>
  <c r="K20" i="110"/>
  <c r="I20" i="110"/>
  <c r="K17" i="110"/>
  <c r="I17" i="110"/>
  <c r="K14" i="109"/>
  <c r="I14" i="109"/>
  <c r="K17" i="109"/>
  <c r="K20" i="109"/>
  <c r="I20" i="109"/>
  <c r="K11" i="109"/>
  <c r="I11" i="109"/>
  <c r="K22" i="109"/>
  <c r="I22" i="109"/>
  <c r="K10" i="109"/>
  <c r="I10" i="109"/>
  <c r="K21" i="109"/>
  <c r="I21" i="109"/>
  <c r="K13" i="109"/>
  <c r="I13" i="109"/>
  <c r="K15" i="109"/>
  <c r="I15" i="109"/>
  <c r="K18" i="109"/>
  <c r="I18" i="109"/>
  <c r="K16" i="109"/>
  <c r="I16" i="109"/>
  <c r="K19" i="109"/>
  <c r="I19" i="109"/>
  <c r="K12" i="109"/>
  <c r="I12" i="109"/>
  <c r="K23" i="109"/>
  <c r="I23" i="109"/>
  <c r="K17" i="108"/>
  <c r="K10" i="108"/>
  <c r="I10" i="108"/>
  <c r="K13" i="108"/>
  <c r="I13" i="108"/>
  <c r="K16" i="108"/>
  <c r="I16" i="108"/>
  <c r="K22" i="108"/>
  <c r="I22" i="108"/>
  <c r="K19" i="108"/>
  <c r="I19" i="108"/>
  <c r="K23" i="108"/>
  <c r="I23" i="108"/>
  <c r="K20" i="108"/>
  <c r="I20" i="108"/>
  <c r="K15" i="108"/>
  <c r="I15" i="108"/>
  <c r="K21" i="108"/>
  <c r="I21" i="108"/>
  <c r="K11" i="108"/>
  <c r="I11" i="108"/>
  <c r="K14" i="108"/>
  <c r="K14" i="107"/>
  <c r="I14" i="107"/>
  <c r="K22" i="107"/>
  <c r="I22" i="107"/>
  <c r="K17" i="107"/>
  <c r="I17" i="107"/>
  <c r="K11" i="107"/>
  <c r="I11" i="107"/>
  <c r="K19" i="107"/>
  <c r="I19" i="107"/>
  <c r="K13" i="107"/>
  <c r="I13" i="107"/>
  <c r="K21" i="107"/>
  <c r="I21" i="107"/>
  <c r="K16" i="107"/>
  <c r="I16" i="107"/>
  <c r="K10" i="107"/>
  <c r="I10" i="107"/>
  <c r="K18" i="107"/>
  <c r="I18" i="107"/>
  <c r="K15" i="107"/>
  <c r="I15" i="107"/>
  <c r="K23" i="107"/>
  <c r="I23" i="107"/>
  <c r="K12" i="107"/>
  <c r="I12" i="107"/>
  <c r="K20" i="107"/>
  <c r="I20" i="107"/>
  <c r="K12" i="106"/>
  <c r="K15" i="106"/>
  <c r="I15" i="106"/>
  <c r="K23" i="106"/>
  <c r="I23" i="106"/>
  <c r="K20" i="106"/>
  <c r="I20" i="106"/>
  <c r="K11" i="106"/>
  <c r="I11" i="106"/>
  <c r="K17" i="106"/>
  <c r="I17" i="106"/>
  <c r="K14" i="106"/>
  <c r="I14" i="106"/>
  <c r="K22" i="106"/>
  <c r="I22" i="106"/>
  <c r="K19" i="106"/>
  <c r="I19" i="106"/>
  <c r="K10" i="106"/>
  <c r="I10" i="106"/>
  <c r="K16" i="106"/>
  <c r="I16" i="106"/>
  <c r="K21" i="106"/>
  <c r="I21" i="106"/>
  <c r="K18" i="106"/>
  <c r="I18" i="106"/>
  <c r="K17" i="105"/>
  <c r="I17" i="105"/>
  <c r="K20" i="105"/>
  <c r="I20" i="105"/>
  <c r="K14" i="105"/>
  <c r="I14" i="105"/>
  <c r="K16" i="105"/>
  <c r="I16" i="105"/>
  <c r="K19" i="105"/>
  <c r="I19" i="105"/>
  <c r="K23" i="105"/>
  <c r="I23" i="105"/>
  <c r="K13" i="105"/>
  <c r="I13" i="105"/>
  <c r="K10" i="105"/>
  <c r="I10" i="105"/>
  <c r="K21" i="105"/>
  <c r="I21" i="105"/>
  <c r="K12" i="105"/>
  <c r="I12" i="105"/>
  <c r="K11" i="105"/>
  <c r="I11" i="105"/>
  <c r="K22" i="105"/>
  <c r="I22" i="105"/>
  <c r="K15" i="105"/>
  <c r="I15" i="105"/>
  <c r="K23" i="104"/>
  <c r="I23" i="104"/>
  <c r="K14" i="104"/>
  <c r="I14" i="104"/>
  <c r="K11" i="104"/>
  <c r="I11" i="104"/>
  <c r="K16" i="104"/>
  <c r="I16" i="104"/>
  <c r="K19" i="104"/>
  <c r="K22" i="104"/>
  <c r="K17" i="104"/>
  <c r="I17" i="104"/>
  <c r="K13" i="104"/>
  <c r="I13" i="104"/>
  <c r="K20" i="104"/>
  <c r="I20" i="104"/>
  <c r="K10" i="104"/>
  <c r="I10" i="104"/>
  <c r="K18" i="104"/>
  <c r="I18" i="104"/>
  <c r="K21" i="104"/>
  <c r="I21" i="104"/>
  <c r="K12" i="104"/>
  <c r="I12" i="104"/>
  <c r="K15" i="104"/>
  <c r="I15" i="104"/>
  <c r="K15" i="103"/>
  <c r="I15" i="103"/>
  <c r="K23" i="103"/>
  <c r="I23" i="103"/>
  <c r="K17" i="103"/>
  <c r="I17" i="103"/>
  <c r="K20" i="103"/>
  <c r="I20" i="103"/>
  <c r="K14" i="103"/>
  <c r="I14" i="103"/>
  <c r="K11" i="103"/>
  <c r="I11" i="103"/>
  <c r="K22" i="103"/>
  <c r="I22" i="103"/>
  <c r="K16" i="103"/>
  <c r="I16" i="103"/>
  <c r="K19" i="103"/>
  <c r="I19" i="103"/>
  <c r="K13" i="103"/>
  <c r="I13" i="103"/>
  <c r="K12" i="103"/>
  <c r="I12" i="103"/>
  <c r="K10" i="103"/>
  <c r="I10" i="103"/>
  <c r="K21" i="103"/>
  <c r="I21" i="103"/>
  <c r="K13" i="102"/>
  <c r="I13" i="102"/>
  <c r="K21" i="102"/>
  <c r="I21" i="102"/>
  <c r="K10" i="102"/>
  <c r="I10" i="102"/>
  <c r="K15" i="102"/>
  <c r="I15" i="102"/>
  <c r="K23" i="102"/>
  <c r="I23" i="102"/>
  <c r="K12" i="102"/>
  <c r="I12" i="102"/>
  <c r="K20" i="102"/>
  <c r="I20" i="102"/>
  <c r="K17" i="102"/>
  <c r="I17" i="102"/>
  <c r="K18" i="102"/>
  <c r="I18" i="102"/>
  <c r="K14" i="102"/>
  <c r="I14" i="102"/>
  <c r="K22" i="102"/>
  <c r="I22" i="102"/>
  <c r="K11" i="102"/>
  <c r="I11" i="102"/>
  <c r="K19" i="102"/>
  <c r="I19" i="102"/>
  <c r="K16" i="102"/>
  <c r="I16" i="102"/>
  <c r="K11" i="84"/>
  <c r="I11" i="84"/>
  <c r="K13" i="84"/>
  <c r="I13" i="84"/>
  <c r="K10" i="84"/>
  <c r="Q5" i="84" s="1"/>
  <c r="I10" i="84"/>
  <c r="K12" i="84"/>
  <c r="R5" i="84" s="1"/>
  <c r="I12" i="84"/>
  <c r="I13" i="83"/>
  <c r="R4" i="83" s="1"/>
  <c r="R3" i="83"/>
  <c r="Q3" i="83"/>
  <c r="I10" i="83"/>
  <c r="Q4" i="83" s="1"/>
  <c r="K13" i="83"/>
  <c r="K20" i="83"/>
  <c r="K11" i="83"/>
  <c r="K23" i="83"/>
  <c r="K17" i="83"/>
  <c r="K18" i="83"/>
  <c r="K21" i="83"/>
  <c r="K14" i="83"/>
  <c r="K12" i="83"/>
  <c r="K16" i="83"/>
  <c r="K19" i="83"/>
  <c r="K22" i="83"/>
  <c r="K15" i="83"/>
  <c r="K10" i="83"/>
  <c r="Q5" i="83" s="1"/>
  <c r="H23" i="80"/>
  <c r="K23" i="80" s="1"/>
  <c r="E23" i="80"/>
  <c r="D23" i="80"/>
  <c r="C23" i="80"/>
  <c r="H22" i="80"/>
  <c r="K22" i="80" s="1"/>
  <c r="E22" i="80"/>
  <c r="D22" i="80"/>
  <c r="C22" i="80"/>
  <c r="H21" i="80"/>
  <c r="K21" i="80" s="1"/>
  <c r="E21" i="80"/>
  <c r="D21" i="80"/>
  <c r="C21" i="80"/>
  <c r="H20" i="80"/>
  <c r="K20" i="80" s="1"/>
  <c r="E20" i="80"/>
  <c r="D20" i="80"/>
  <c r="C20" i="80"/>
  <c r="H19" i="80"/>
  <c r="K19" i="80" s="1"/>
  <c r="E19" i="80"/>
  <c r="D19" i="80"/>
  <c r="C19" i="80"/>
  <c r="H18" i="80"/>
  <c r="K18" i="80" s="1"/>
  <c r="E18" i="80"/>
  <c r="D18" i="80"/>
  <c r="C18" i="80"/>
  <c r="H17" i="80"/>
  <c r="K17" i="80" s="1"/>
  <c r="E17" i="80"/>
  <c r="D17" i="80"/>
  <c r="C17" i="80"/>
  <c r="H16" i="80"/>
  <c r="K16" i="80" s="1"/>
  <c r="E16" i="80"/>
  <c r="D16" i="80"/>
  <c r="C16" i="80"/>
  <c r="H15" i="80"/>
  <c r="K15" i="80" s="1"/>
  <c r="E15" i="80"/>
  <c r="D15" i="80"/>
  <c r="C15" i="80"/>
  <c r="H14" i="80"/>
  <c r="K14" i="80" s="1"/>
  <c r="E14" i="80"/>
  <c r="D14" i="80"/>
  <c r="C14" i="80"/>
  <c r="H13" i="80"/>
  <c r="E13" i="80"/>
  <c r="D13" i="80"/>
  <c r="C13" i="80"/>
  <c r="H12" i="80"/>
  <c r="E12" i="80"/>
  <c r="D12" i="80"/>
  <c r="C12" i="80"/>
  <c r="H10" i="80"/>
  <c r="E10" i="80"/>
  <c r="D10" i="80"/>
  <c r="C10" i="80"/>
  <c r="I13" i="80" l="1"/>
  <c r="K13" i="80"/>
  <c r="K12" i="80"/>
  <c r="R5" i="80" s="1"/>
  <c r="R3" i="80"/>
  <c r="I12" i="80"/>
  <c r="R4" i="80" s="1"/>
  <c r="Q3" i="80"/>
  <c r="I10" i="80"/>
  <c r="Q4" i="80" s="1"/>
  <c r="R5" i="83"/>
  <c r="K10" i="80"/>
  <c r="Q5" i="80" s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table2307" description="ブック内の 'table2307' クエリへの接続です。" type="5" refreshedVersion="8" background="1" saveData="1">
    <dbPr connection="Provider=Microsoft.Mashup.OleDb.1;Data Source=$Workbook$;Location=table2307;Extended Properties=&quot;&quot;" command="SELECT * FROM [table2307]"/>
  </connection>
  <connection id="2" xr16:uid="{DACB9847-EBF7-4A2D-8E2F-84A6F2EA7A45}" keepAlive="1" name="クエリ - table2307 (2)" description="ブック内の 'table2307 (2)' クエリへの接続です。" type="5" refreshedVersion="8" background="1" saveData="1">
    <dbPr connection="Provider=Microsoft.Mashup.OleDb.1;Data Source=$Workbook$;Location=&quot;table2307 (2)&quot;;Extended Properties=&quot;&quot;" command="SELECT * FROM [table2307 (2)]"/>
  </connection>
  <connection id="3" xr16:uid="{00000000-0015-0000-FFFF-FFFF01000000}" keepAlive="1" name="クエリ - table2308" description="ブック内の 'table2308' クエリへの接続です。" type="5" refreshedVersion="8" background="1" saveData="1">
    <dbPr connection="Provider=Microsoft.Mashup.OleDb.1;Data Source=$Workbook$;Location=table2308;Extended Properties=&quot;&quot;" command="SELECT * FROM [table2308]"/>
  </connection>
  <connection id="4" xr16:uid="{00000000-0015-0000-FFFF-FFFF02000000}" keepAlive="1" name="クエリ - table2309" description="ブック内の 'table2309' クエリへの接続です。" type="5" refreshedVersion="8" background="1" saveData="1">
    <dbPr connection="Provider=Microsoft.Mashup.OleDb.1;Data Source=$Workbook$;Location=table2309;Extended Properties=&quot;&quot;" command="SELECT * FROM [table2309]"/>
  </connection>
  <connection id="5" xr16:uid="{A7A95A1C-2587-4FFA-AB0A-E64D9837A224}" keepAlive="1" name="クエリ - table2310" description="ブック内の 'table2310' クエリへの接続です。" type="5" refreshedVersion="0" background="1">
    <dbPr connection="Provider=Microsoft.Mashup.OleDb.1;Data Source=$Workbook$;Location=table2310;Extended Properties=&quot;&quot;" command="SELECT * FROM [table2310]"/>
  </connection>
  <connection id="6" xr16:uid="{3B2B0EC9-8556-4B51-81FC-386B7983E016}" keepAlive="1" name="クエリ - table2311" description="ブック内の 'table2311' クエリへの接続です。" type="5" refreshedVersion="0" background="1">
    <dbPr connection="Provider=Microsoft.Mashup.OleDb.1;Data Source=$Workbook$;Location=table2311;Extended Properties=&quot;&quot;" command="SELECT * FROM [table2311]"/>
  </connection>
  <connection id="7" xr16:uid="{25E361A5-38D9-40BE-8520-0A17DD3CD2C5}" keepAlive="1" name="クエリ - table2312" description="ブック内の 'table2312' クエリへの接続です。" type="5" refreshedVersion="0" background="1">
    <dbPr connection="Provider=Microsoft.Mashup.OleDb.1;Data Source=$Workbook$;Location=table2312;Extended Properties=&quot;&quot;" command="SELECT * FROM [table2312]"/>
  </connection>
  <connection id="8" xr16:uid="{A970F14C-53AD-41EE-BB71-EA0F3164AAE5}" keepAlive="1" name="クエリ - table2401" description="ブック内の 'table2401' クエリへの接続です。" type="5" refreshedVersion="0" background="1">
    <dbPr connection="Provider=Microsoft.Mashup.OleDb.1;Data Source=$Workbook$;Location=table2401;Extended Properties=&quot;&quot;" command="SELECT * FROM [table2401]"/>
  </connection>
  <connection id="9" xr16:uid="{C6992D89-2D2A-4D18-BA0B-1E727E62D934}" keepAlive="1" name="クエリ - table2402" description="ブック内の 'table2402' クエリへの接続です。" type="5" refreshedVersion="0" background="1">
    <dbPr connection="Provider=Microsoft.Mashup.OleDb.1;Data Source=$Workbook$;Location=table2402;Extended Properties=&quot;&quot;" command="SELECT * FROM [table2402]"/>
  </connection>
  <connection id="10" xr16:uid="{686E8115-0133-44D5-B3B5-98583E2E146E}" keepAlive="1" name="クエリ - table2403" description="ブック内の 'table2403' クエリへの接続です。" type="5" refreshedVersion="0" background="1">
    <dbPr connection="Provider=Microsoft.Mashup.OleDb.1;Data Source=$Workbook$;Location=table2403;Extended Properties=&quot;&quot;" command="SELECT * FROM [table2403]"/>
  </connection>
  <connection id="11" xr16:uid="{08806B8D-B333-4763-AF19-D98392F10B8D}" keepAlive="1" name="クエリ - table2404" description="ブック内の 'table2404' クエリへの接続です。" type="5" refreshedVersion="0" background="1">
    <dbPr connection="Provider=Microsoft.Mashup.OleDb.1;Data Source=$Workbook$;Location=table2404;Extended Properties=&quot;&quot;" command="SELECT * FROM [table2404]"/>
  </connection>
  <connection id="12" xr16:uid="{0C0312FA-501A-4485-97A8-CAB21DD21369}" keepAlive="1" name="クエリ - table2405" description="ブック内の 'table2405' クエリへの接続です。" type="5" refreshedVersion="0" background="1">
    <dbPr connection="Provider=Microsoft.Mashup.OleDb.1;Data Source=$Workbook$;Location=table2405;Extended Properties=&quot;&quot;" command="SELECT * FROM [table2405]"/>
  </connection>
  <connection id="13" xr16:uid="{D29D58FD-5DAC-463F-ACF6-1AF54A62CD01}" keepAlive="1" name="クエリ - table2406" description="ブック内の 'table2406' クエリへの接続です。" type="5" refreshedVersion="0" background="1">
    <dbPr connection="Provider=Microsoft.Mashup.OleDb.1;Data Source=$Workbook$;Location=table2406;Extended Properties=&quot;&quot;" command="SELECT * FROM [table2406]"/>
  </connection>
  <connection id="14" xr16:uid="{4C8787CC-49EA-4D12-8452-422FFD28155E}" keepAlive="1" name="クエリ - table2407" description="ブック内の 'table2407' クエリへの接続です。" type="5" refreshedVersion="0" background="1">
    <dbPr connection="Provider=Microsoft.Mashup.OleDb.1;Data Source=$Workbook$;Location=table2407;Extended Properties=&quot;&quot;" command="SELECT * FROM [table2407]"/>
  </connection>
  <connection id="15" xr16:uid="{7CB8F73B-00B2-41F4-B0D0-00F5B072A5FC}" keepAlive="1" name="クエリ - table2408" description="ブック内の 'table2408' クエリへの接続です。" type="5" refreshedVersion="0" background="1">
    <dbPr connection="Provider=Microsoft.Mashup.OleDb.1;Data Source=$Workbook$;Location=table2408;Extended Properties=&quot;&quot;" command="SELECT * FROM [table2408]"/>
  </connection>
  <connection id="16" xr16:uid="{ED381E53-8819-4607-B762-F3159B0DF959}" keepAlive="1" name="クエリ - table2409" description="ブック内の 'table2409' クエリへの接続です。" type="5" refreshedVersion="0" background="1">
    <dbPr connection="Provider=Microsoft.Mashup.OleDb.1;Data Source=$Workbook$;Location=table2409;Extended Properties=&quot;&quot;" command="SELECT * FROM [table2409]"/>
  </connection>
  <connection id="17" xr16:uid="{4C1C9F79-51E7-4469-8166-8EB55522C4EA}" keepAlive="1" name="クエリ - table2410" description="ブック内の 'table2410' クエリへの接続です。" type="5" refreshedVersion="0" background="1">
    <dbPr connection="Provider=Microsoft.Mashup.OleDb.1;Data Source=$Workbook$;Location=table2410;Extended Properties=&quot;&quot;" command="SELECT * FROM [table2410]"/>
  </connection>
  <connection id="18" xr16:uid="{3A612380-2F73-45B3-B51E-3BF71A3A71E1}" keepAlive="1" name="クエリ - table2411" description="ブック内の 'table2411' クエリへの接続です。" type="5" refreshedVersion="0" background="1">
    <dbPr connection="Provider=Microsoft.Mashup.OleDb.1;Data Source=$Workbook$;Location=table2411;Extended Properties=&quot;&quot;" command="SELECT * FROM [table2411]"/>
  </connection>
  <connection id="19" xr16:uid="{C07D6855-BF6A-4169-B6C9-F605DF734F66}" keepAlive="1" name="クエリ - table2412" description="ブック内の 'table2412' クエリへの接続です。" type="5" refreshedVersion="0" background="1">
    <dbPr connection="Provider=Microsoft.Mashup.OleDb.1;Data Source=$Workbook$;Location=table2412;Extended Properties=&quot;&quot;" command="SELECT * FROM [table2412]"/>
  </connection>
  <connection id="20" xr16:uid="{1C6DFC66-BBF0-4E06-9478-30035C9B0B86}" keepAlive="1" name="クエリ - table2501" description="ブック内の 'table2501' クエリへの接続です。" type="5" refreshedVersion="0" background="1">
    <dbPr connection="Provider=Microsoft.Mashup.OleDb.1;Data Source=$Workbook$;Location=table2501;Extended Properties=&quot;&quot;" command="SELECT * FROM [table2501]"/>
  </connection>
  <connection id="21" xr16:uid="{F8906989-2437-4C7B-9CF8-BCD1F4619536}" keepAlive="1" name="クエリ - table2502" description="ブック内の 'table2502' クエリへの接続です。" type="5" refreshedVersion="0" background="1">
    <dbPr connection="Provider=Microsoft.Mashup.OleDb.1;Data Source=$Workbook$;Location=table2502;Extended Properties=&quot;&quot;" command="SELECT * FROM [table2502]"/>
  </connection>
  <connection id="22" xr16:uid="{A8B5149E-4153-4789-A886-67B26A7838B1}" keepAlive="1" name="クエリ - table2503" description="ブック内の 'table2503' クエリへの接続です。" type="5" refreshedVersion="0" background="1">
    <dbPr connection="Provider=Microsoft.Mashup.OleDb.1;Data Source=$Workbook$;Location=table2503;Extended Properties=&quot;&quot;" command="SELECT * FROM [table2503]"/>
  </connection>
  <connection id="23" xr16:uid="{F7D11BB9-AC6F-41F6-8ACC-6184EE153971}" keepAlive="1" name="クエリ - table2504" description="ブック内の 'table2504' クエリへの接続です。" type="5" refreshedVersion="0" background="1">
    <dbPr connection="Provider=Microsoft.Mashup.OleDb.1;Data Source=$Workbook$;Location=table2504;Extended Properties=&quot;&quot;" command="SELECT * FROM [table2504]"/>
  </connection>
  <connection id="24" xr16:uid="{77A2E2E0-2074-42FE-A658-47C11AB7A3B8}" keepAlive="1" name="クエリ - table2505" description="ブック内の 'table2505' クエリへの接続です。" type="5" refreshedVersion="0" background="1">
    <dbPr connection="Provider=Microsoft.Mashup.OleDb.1;Data Source=$Workbook$;Location=table2505;Extended Properties=&quot;&quot;" command="SELECT * FROM [table2505]"/>
  </connection>
  <connection id="25" xr16:uid="{28B975AC-F3D6-4D6C-90A6-79D7C84F87D8}" keepAlive="1" name="クエリ - table2506" description="ブック内の 'table2506' クエリへの接続です。" type="5" refreshedVersion="0" background="1">
    <dbPr connection="Provider=Microsoft.Mashup.OleDb.1;Data Source=$Workbook$;Location=table2506;Extended Properties=&quot;&quot;" command="SELECT * FROM [table2506]"/>
  </connection>
  <connection id="26" xr16:uid="{F9469857-9309-479B-B887-E02074718A2F}" keepAlive="1" name="クエリ - table2507" description="ブック内の 'table2507' クエリへの接続です。" type="5" refreshedVersion="0" background="1">
    <dbPr connection="Provider=Microsoft.Mashup.OleDb.1;Data Source=$Workbook$;Location=table2507;Extended Properties=&quot;&quot;" command="SELECT * FROM [table2507]"/>
  </connection>
  <connection id="27" xr16:uid="{649F2C07-B92F-4449-A996-91238B822649}" keepAlive="1" name="クエリ - table2508" description="ブック内の 'table2508' クエリへの接続です。" type="5" refreshedVersion="0" background="1">
    <dbPr connection="Provider=Microsoft.Mashup.OleDb.1;Data Source=$Workbook$;Location=table2508;Extended Properties=&quot;&quot;" command="SELECT * FROM [table2508]"/>
  </connection>
  <connection id="28" xr16:uid="{232F19D5-B4AF-4F88-BC4D-F46C65EC93DB}" keepAlive="1" name="クエリ - table2509" description="ブック内の 'table2509' クエリへの接続です。" type="5" refreshedVersion="0" background="1">
    <dbPr connection="Provider=Microsoft.Mashup.OleDb.1;Data Source=$Workbook$;Location=table2509;Extended Properties=&quot;&quot;" command="SELECT * FROM [table2509]"/>
  </connection>
  <connection id="29" xr16:uid="{A9AB2709-1EA9-4A89-9D08-BE420C74E372}" keepAlive="1" name="クエリ - table2510" description="ブック内の 'table2510' クエリへの接続です。" type="5" refreshedVersion="0" background="1">
    <dbPr connection="Provider=Microsoft.Mashup.OleDb.1;Data Source=$Workbook$;Location=table2510;Extended Properties=&quot;&quot;" command="SELECT * FROM [table2510]"/>
  </connection>
  <connection id="30" xr16:uid="{8B109A09-17A3-46F8-9208-5EC6BD362393}" keepAlive="1" name="クエリ - table2511" description="ブック内の 'table2511' クエリへの接続です。" type="5" refreshedVersion="0" background="1">
    <dbPr connection="Provider=Microsoft.Mashup.OleDb.1;Data Source=$Workbook$;Location=table2511;Extended Properties=&quot;&quot;" command="SELECT * FROM [table2511]"/>
  </connection>
  <connection id="31" xr16:uid="{4755F542-FC28-4478-99A4-F9D8C15374D6}" keepAlive="1" name="クエリ - table2512" description="ブック内の 'table2512' クエリへの接続です。" type="5" refreshedVersion="0" background="1">
    <dbPr connection="Provider=Microsoft.Mashup.OleDb.1;Data Source=$Workbook$;Location=table2512;Extended Properties=&quot;&quot;" command="SELECT * FROM [table2512]"/>
  </connection>
  <connection id="32" xr16:uid="{231E3629-2292-4036-B269-3C92B2AA0442}" keepAlive="1" name="クエリ - table2601" description="ブック内の 'table2601' クエリへの接続です。" type="5" refreshedVersion="0" background="1">
    <dbPr connection="Provider=Microsoft.Mashup.OleDb.1;Data Source=$Workbook$;Location=table2601;Extended Properties=&quot;&quot;" command="SELECT * FROM [table2601]"/>
  </connection>
  <connection id="33" xr16:uid="{96FF46EB-2E37-42ED-B74C-6229DE4836FF}" keepAlive="1" name="クエリ - table2602" description="ブック内の 'table2602' クエリへの接続です。" type="5" refreshedVersion="0" background="1">
    <dbPr connection="Provider=Microsoft.Mashup.OleDb.1;Data Source=$Workbook$;Location=table2602;Extended Properties=&quot;&quot;" command="SELECT * FROM [table2602]"/>
  </connection>
  <connection id="34" xr16:uid="{CC4512C9-C928-4856-B85F-3DDF174CA23C}" keepAlive="1" name="クエリ - table2603" description="ブック内の 'table2603' クエリへの接続です。" type="5" refreshedVersion="0" background="1">
    <dbPr connection="Provider=Microsoft.Mashup.OleDb.1;Data Source=$Workbook$;Location=table2603;Extended Properties=&quot;&quot;" command="SELECT * FROM [table2603]"/>
  </connection>
</connections>
</file>

<file path=xl/sharedStrings.xml><?xml version="1.0" encoding="utf-8"?>
<sst xmlns="http://schemas.openxmlformats.org/spreadsheetml/2006/main" count="1598" uniqueCount="170">
  <si>
    <t>リスキリング経費　受講者一覧フォーマット</t>
    <rPh sb="6" eb="8">
      <t>ケイヒ</t>
    </rPh>
    <rPh sb="9" eb="12">
      <t>ジュコウシャ</t>
    </rPh>
    <rPh sb="12" eb="14">
      <t>イチラン</t>
    </rPh>
    <phoneticPr fontId="2"/>
  </si>
  <si>
    <t>※個人情報を含む内容のため、現地調査時に確認をいたします。事務局への共有及びPLATへの添付は行わないでください。</t>
    <rPh sb="1" eb="5">
      <t>コジンジョウホウ</t>
    </rPh>
    <rPh sb="6" eb="7">
      <t>フク</t>
    </rPh>
    <rPh sb="8" eb="10">
      <t>ナイヨウ</t>
    </rPh>
    <rPh sb="14" eb="16">
      <t>ゲンチ</t>
    </rPh>
    <rPh sb="16" eb="18">
      <t>チョウサ</t>
    </rPh>
    <rPh sb="18" eb="19">
      <t>ジ</t>
    </rPh>
    <rPh sb="20" eb="22">
      <t>カクニン</t>
    </rPh>
    <rPh sb="29" eb="32">
      <t>ジムキョク</t>
    </rPh>
    <rPh sb="34" eb="36">
      <t>キョウユウ</t>
    </rPh>
    <rPh sb="36" eb="37">
      <t>オヨ</t>
    </rPh>
    <rPh sb="44" eb="46">
      <t>テンプ</t>
    </rPh>
    <rPh sb="47" eb="48">
      <t>オコナ</t>
    </rPh>
    <phoneticPr fontId="2"/>
  </si>
  <si>
    <t>※個人に対して補助額（講座等提供価格の1/2相当額）または追加補助（1/5相当額）の支払いを行った月に計上ください。</t>
    <phoneticPr fontId="2"/>
  </si>
  <si>
    <t>※追加補助における入金日、入金額の記載は不要です。</t>
    <rPh sb="1" eb="3">
      <t>ツイカ</t>
    </rPh>
    <rPh sb="3" eb="5">
      <t>ホジョ</t>
    </rPh>
    <rPh sb="9" eb="11">
      <t>ニュウキン</t>
    </rPh>
    <rPh sb="11" eb="12">
      <t>ビ</t>
    </rPh>
    <rPh sb="13" eb="16">
      <t>ニュウキンガク</t>
    </rPh>
    <rPh sb="17" eb="19">
      <t>キサイ</t>
    </rPh>
    <rPh sb="20" eb="22">
      <t>フヨウ</t>
    </rPh>
    <phoneticPr fontId="2"/>
  </si>
  <si>
    <t>ITスキル基礎講座</t>
    <rPh sb="5" eb="7">
      <t>キソ</t>
    </rPh>
    <rPh sb="7" eb="9">
      <t>コウザ</t>
    </rPh>
    <phoneticPr fontId="2"/>
  </si>
  <si>
    <t>備考</t>
    <rPh sb="0" eb="2">
      <t>ビコウ</t>
    </rPh>
    <phoneticPr fontId="2"/>
  </si>
  <si>
    <t>転職先への入社日
(転職された受講者のみ記載）</t>
    <phoneticPr fontId="2"/>
  </si>
  <si>
    <t>識別ID</t>
    <rPh sb="0" eb="2">
      <t>シキベツ</t>
    </rPh>
    <phoneticPr fontId="2"/>
  </si>
  <si>
    <t>転職先での継続就業1年経過確認日
(転職された受講者のみ記載）</t>
    <phoneticPr fontId="2"/>
  </si>
  <si>
    <t>【a】
講座等提供価格
（定価・税込）</t>
    <rPh sb="4" eb="6">
      <t>コウザ</t>
    </rPh>
    <rPh sb="6" eb="7">
      <t>トウ</t>
    </rPh>
    <rPh sb="7" eb="9">
      <t>テイキョウ</t>
    </rPh>
    <rPh sb="9" eb="10">
      <t>カク</t>
    </rPh>
    <rPh sb="13" eb="15">
      <t>テイカ</t>
    </rPh>
    <rPh sb="16" eb="18">
      <t>ゼイコ</t>
    </rPh>
    <phoneticPr fontId="2"/>
  </si>
  <si>
    <t>【b】
講座等提供価格
（定価・税抜）
※自動計算</t>
    <rPh sb="4" eb="6">
      <t>コウザ</t>
    </rPh>
    <rPh sb="6" eb="7">
      <t>トウ</t>
    </rPh>
    <rPh sb="7" eb="9">
      <t>テイキョウ</t>
    </rPh>
    <rPh sb="9" eb="10">
      <t>カク</t>
    </rPh>
    <rPh sb="13" eb="15">
      <t>テイカ</t>
    </rPh>
    <rPh sb="16" eb="18">
      <t>ゼイヌ</t>
    </rPh>
    <rPh sb="21" eb="23">
      <t>ジドウ</t>
    </rPh>
    <rPh sb="23" eb="25">
      <t>ケイサン</t>
    </rPh>
    <phoneticPr fontId="2"/>
  </si>
  <si>
    <t>2023年07月合計</t>
    <phoneticPr fontId="2"/>
  </si>
  <si>
    <t>補助対象経費(b)</t>
    <rPh sb="0" eb="4">
      <t>ホジョタイショウ</t>
    </rPh>
    <rPh sb="4" eb="6">
      <t>ケイヒ</t>
    </rPh>
    <phoneticPr fontId="2"/>
  </si>
  <si>
    <t>補助金支払額(d)</t>
    <rPh sb="0" eb="3">
      <t>ホジョキン</t>
    </rPh>
    <rPh sb="3" eb="5">
      <t>シハラ</t>
    </rPh>
    <rPh sb="5" eb="6">
      <t>ガク</t>
    </rPh>
    <phoneticPr fontId="2"/>
  </si>
  <si>
    <r>
      <rPr>
        <b/>
        <sz val="12"/>
        <rFont val="Arial"/>
        <family val="3"/>
        <charset val="128"/>
        <scheme val="minor"/>
      </rPr>
      <t>個人名マスタ</t>
    </r>
    <rPh sb="0" eb="3">
      <t>コジンメイ</t>
    </rPh>
    <phoneticPr fontId="2"/>
  </si>
  <si>
    <t>#</t>
  </si>
  <si>
    <t>個人の識別ID</t>
  </si>
  <si>
    <t>佐藤喜久</t>
  </si>
  <si>
    <t>上田圭介</t>
  </si>
  <si>
    <t>山田太郎</t>
    <rPh sb="0" eb="2">
      <t>ヤマダ</t>
    </rPh>
    <rPh sb="2" eb="4">
      <t>タロウ</t>
    </rPh>
    <phoneticPr fontId="2"/>
  </si>
  <si>
    <t>鈴木啓太</t>
    <rPh sb="0" eb="2">
      <t>スズキ</t>
    </rPh>
    <rPh sb="2" eb="4">
      <t>ケイタ</t>
    </rPh>
    <phoneticPr fontId="2"/>
  </si>
  <si>
    <t>受講講座名</t>
    <rPh sb="0" eb="5">
      <t>ジュコウコウザメイ</t>
    </rPh>
    <phoneticPr fontId="2"/>
  </si>
  <si>
    <t>リスキリング講座を修了した個人名</t>
    <rPh sb="6" eb="8">
      <t>コウザ</t>
    </rPh>
    <rPh sb="9" eb="11">
      <t>シュウリョウ</t>
    </rPh>
    <phoneticPr fontId="2"/>
  </si>
  <si>
    <t>受講者氏名
※自動入力</t>
    <rPh sb="3" eb="5">
      <t>シメイ</t>
    </rPh>
    <rPh sb="7" eb="11">
      <t>ジドウニュウリョク</t>
    </rPh>
    <phoneticPr fontId="2"/>
  </si>
  <si>
    <t>講座の修了証明書通番
※自動入力</t>
    <phoneticPr fontId="2"/>
  </si>
  <si>
    <t>受講講座名
※自動入力</t>
    <rPh sb="0" eb="5">
      <t>ジュコウコウザメイ</t>
    </rPh>
    <phoneticPr fontId="2"/>
  </si>
  <si>
    <r>
      <t xml:space="preserve">【c】
</t>
    </r>
    <r>
      <rPr>
        <sz val="9"/>
        <color theme="5"/>
        <rFont val="ＭＳ Ｐゴシック"/>
        <family val="3"/>
        <charset val="128"/>
      </rPr>
      <t>負担軽減の</t>
    </r>
    <r>
      <rPr>
        <sz val="9"/>
        <rFont val="ＭＳ Ｐゴシック"/>
        <family val="3"/>
        <charset val="128"/>
      </rPr>
      <t>割合
(選択式)</t>
    </r>
    <rPh sb="4" eb="8">
      <t>フタンケイゲン</t>
    </rPh>
    <rPh sb="13" eb="16">
      <t>センタクシキ</t>
    </rPh>
    <phoneticPr fontId="2"/>
  </si>
  <si>
    <r>
      <t>事業者から個人への</t>
    </r>
    <r>
      <rPr>
        <sz val="9"/>
        <color theme="5"/>
        <rFont val="ＭＳ Ｐゴシック"/>
        <family val="3"/>
        <charset val="128"/>
      </rPr>
      <t>負担軽減</t>
    </r>
    <r>
      <rPr>
        <sz val="9"/>
        <rFont val="ＭＳ Ｐゴシック"/>
        <family val="3"/>
        <charset val="128"/>
      </rPr>
      <t>日
（支払日）</t>
    </r>
    <rPh sb="9" eb="13">
      <t>フタンケイゲン</t>
    </rPh>
    <rPh sb="13" eb="14">
      <t>ヒ</t>
    </rPh>
    <rPh sb="16" eb="19">
      <t>シハライビ</t>
    </rPh>
    <phoneticPr fontId="2"/>
  </si>
  <si>
    <r>
      <t>個人から事業者への</t>
    </r>
    <r>
      <rPr>
        <sz val="9"/>
        <color rgb="FFFF0000"/>
        <rFont val="ＭＳ Ｐゴシック"/>
        <family val="3"/>
        <charset val="128"/>
      </rPr>
      <t>受領日</t>
    </r>
    <rPh sb="0" eb="2">
      <t>コジン</t>
    </rPh>
    <rPh sb="4" eb="7">
      <t>ジギョウシャ</t>
    </rPh>
    <rPh sb="9" eb="11">
      <t>ジュリョウ</t>
    </rPh>
    <phoneticPr fontId="2"/>
  </si>
  <si>
    <t>2023年09月合計</t>
    <phoneticPr fontId="2"/>
  </si>
  <si>
    <r>
      <t xml:space="preserve">【d＝b＊c】
</t>
    </r>
    <r>
      <rPr>
        <sz val="9"/>
        <color theme="5"/>
        <rFont val="ＭＳ Ｐゴシック"/>
        <family val="3"/>
        <charset val="128"/>
      </rPr>
      <t>補助金支払</t>
    </r>
    <r>
      <rPr>
        <sz val="9"/>
        <rFont val="ＭＳ Ｐゴシック"/>
        <family val="3"/>
        <charset val="128"/>
      </rPr>
      <t>額
=負担軽減額
※自動計算</t>
    </r>
    <rPh sb="8" eb="11">
      <t>ホジョキン</t>
    </rPh>
    <rPh sb="11" eb="13">
      <t>シハライ</t>
    </rPh>
    <rPh sb="13" eb="14">
      <t>ガク</t>
    </rPh>
    <rPh sb="16" eb="21">
      <t>フタンケイゲンガク</t>
    </rPh>
    <rPh sb="23" eb="27">
      <t>ジドウケイサン</t>
    </rPh>
    <phoneticPr fontId="2"/>
  </si>
  <si>
    <t>鈴木太郎</t>
    <rPh sb="0" eb="2">
      <t>スズキ</t>
    </rPh>
    <rPh sb="2" eb="4">
      <t>タロウ</t>
    </rPh>
    <phoneticPr fontId="2"/>
  </si>
  <si>
    <r>
      <rPr>
        <b/>
        <sz val="11"/>
        <color indexed="64"/>
        <rFont val="Arial"/>
        <family val="3"/>
        <charset val="128"/>
        <scheme val="major"/>
      </rPr>
      <t>講座の修了証明書通番</t>
    </r>
    <rPh sb="0" eb="2">
      <t>コウザ</t>
    </rPh>
    <rPh sb="3" eb="5">
      <t>シュウリョウ</t>
    </rPh>
    <rPh sb="5" eb="8">
      <t>ショウメイショ</t>
    </rPh>
    <rPh sb="8" eb="10">
      <t>ツウバン</t>
    </rPh>
    <phoneticPr fontId="2"/>
  </si>
  <si>
    <r>
      <t>IT</t>
    </r>
    <r>
      <rPr>
        <sz val="11"/>
        <color rgb="FF000000"/>
        <rFont val="ＭＳ ゴシック"/>
        <family val="3"/>
        <charset val="128"/>
      </rPr>
      <t>スキル応用講座</t>
    </r>
    <rPh sb="5" eb="7">
      <t>オウヨウ</t>
    </rPh>
    <rPh sb="7" eb="9">
      <t>コウザ</t>
    </rPh>
    <phoneticPr fontId="2"/>
  </si>
  <si>
    <r>
      <t>IT</t>
    </r>
    <r>
      <rPr>
        <sz val="11"/>
        <color rgb="FF000000"/>
        <rFont val="ＭＳ ゴシック"/>
        <family val="3"/>
        <charset val="128"/>
      </rPr>
      <t>スキル上級講座</t>
    </r>
    <rPh sb="5" eb="7">
      <t>ジョウキュウ</t>
    </rPh>
    <rPh sb="7" eb="9">
      <t>コウザ</t>
    </rPh>
    <phoneticPr fontId="2"/>
  </si>
  <si>
    <t>簿記基礎講座</t>
    <rPh sb="0" eb="2">
      <t>ボキ</t>
    </rPh>
    <rPh sb="2" eb="4">
      <t>キソ</t>
    </rPh>
    <rPh sb="4" eb="6">
      <t>コウザ</t>
    </rPh>
    <phoneticPr fontId="2"/>
  </si>
  <si>
    <t>簿記応用講座</t>
    <rPh sb="0" eb="2">
      <t>ボキ</t>
    </rPh>
    <rPh sb="2" eb="4">
      <t>オウヨウ</t>
    </rPh>
    <rPh sb="4" eb="6">
      <t>コウザ</t>
    </rPh>
    <phoneticPr fontId="2"/>
  </si>
  <si>
    <t>寺内重一</t>
  </si>
  <si>
    <t>宇都宮和馬</t>
  </si>
  <si>
    <t>青山翔子</t>
  </si>
  <si>
    <t>住田優那</t>
  </si>
  <si>
    <t>重松碧衣</t>
  </si>
  <si>
    <t>難波美香</t>
  </si>
  <si>
    <t>染谷美貴子</t>
  </si>
  <si>
    <t>塚越香</t>
  </si>
  <si>
    <t>福井美純</t>
  </si>
  <si>
    <t>横川健夫</t>
  </si>
  <si>
    <t>情報セキュリティマネジメント試験対策講座</t>
    <rPh sb="16" eb="18">
      <t>タイサク</t>
    </rPh>
    <rPh sb="18" eb="20">
      <t>コウザ</t>
    </rPh>
    <phoneticPr fontId="2"/>
  </si>
  <si>
    <t>ビジネス実務法務検定試験対策講座</t>
    <rPh sb="12" eb="14">
      <t>タイサク</t>
    </rPh>
    <rPh sb="14" eb="16">
      <t>コウザ</t>
    </rPh>
    <phoneticPr fontId="2"/>
  </si>
  <si>
    <t>知的財産管理技能検定対策講座</t>
    <rPh sb="10" eb="12">
      <t>タイサク</t>
    </rPh>
    <rPh sb="12" eb="14">
      <t>コウザ</t>
    </rPh>
    <phoneticPr fontId="2"/>
  </si>
  <si>
    <t>コミュニケーションスキル講座</t>
    <phoneticPr fontId="2"/>
  </si>
  <si>
    <t>データサイエンス基礎講座</t>
    <rPh sb="8" eb="10">
      <t>キソ</t>
    </rPh>
    <phoneticPr fontId="2"/>
  </si>
  <si>
    <t>データサイエンス応用講座</t>
    <rPh sb="8" eb="10">
      <t>オウヨウ</t>
    </rPh>
    <phoneticPr fontId="2"/>
  </si>
  <si>
    <t>データサイエンス上級講座</t>
    <rPh sb="8" eb="10">
      <t>ジョウキュウ</t>
    </rPh>
    <phoneticPr fontId="2"/>
  </si>
  <si>
    <t>マーケティング講座基礎</t>
    <rPh sb="7" eb="9">
      <t>コウザ</t>
    </rPh>
    <rPh sb="9" eb="11">
      <t>キソ</t>
    </rPh>
    <phoneticPr fontId="2"/>
  </si>
  <si>
    <t>マーケティング講座応用</t>
    <rPh sb="9" eb="11">
      <t>オウヨウ</t>
    </rPh>
    <phoneticPr fontId="2"/>
  </si>
  <si>
    <t>コミュニケーションスキル講座実践編</t>
    <rPh sb="14" eb="17">
      <t>ジッセンヘン</t>
    </rPh>
    <phoneticPr fontId="2"/>
  </si>
  <si>
    <t>ID</t>
    <phoneticPr fontId="2"/>
  </si>
  <si>
    <t>氏名</t>
    <rPh sb="0" eb="2">
      <t>シメイ</t>
    </rPh>
    <phoneticPr fontId="2"/>
  </si>
  <si>
    <t>修了証明書通番</t>
    <phoneticPr fontId="2"/>
  </si>
  <si>
    <t>講座名</t>
    <phoneticPr fontId="2"/>
  </si>
  <si>
    <t>負担軽減割合</t>
    <phoneticPr fontId="2"/>
  </si>
  <si>
    <t>補助金支払額</t>
    <phoneticPr fontId="2"/>
  </si>
  <si>
    <t>支払価格</t>
    <phoneticPr fontId="2"/>
  </si>
  <si>
    <t>受領日</t>
    <phoneticPr fontId="2"/>
  </si>
  <si>
    <t>講座修了日</t>
    <phoneticPr fontId="2"/>
  </si>
  <si>
    <t>修了日</t>
    <phoneticPr fontId="2"/>
  </si>
  <si>
    <t>入社日</t>
    <phoneticPr fontId="2"/>
  </si>
  <si>
    <t>負担軽減日</t>
    <phoneticPr fontId="2"/>
  </si>
  <si>
    <t>備考</t>
    <phoneticPr fontId="2"/>
  </si>
  <si>
    <t>経過確認日</t>
    <phoneticPr fontId="2"/>
  </si>
  <si>
    <t>税込講座価格</t>
    <rPh sb="0" eb="2">
      <t>ゼイコ</t>
    </rPh>
    <rPh sb="2" eb="4">
      <t>コウザ</t>
    </rPh>
    <phoneticPr fontId="2"/>
  </si>
  <si>
    <t>税抜講座価格</t>
    <rPh sb="0" eb="2">
      <t>ゼイヌ</t>
    </rPh>
    <rPh sb="2" eb="4">
      <t>コウザ</t>
    </rPh>
    <phoneticPr fontId="2"/>
  </si>
  <si>
    <t>ID</t>
  </si>
  <si>
    <t>氏名</t>
  </si>
  <si>
    <t>修了証明書通番</t>
  </si>
  <si>
    <t>講座名</t>
  </si>
  <si>
    <t>税込講座価格</t>
  </si>
  <si>
    <t>税抜講座価格</t>
  </si>
  <si>
    <t>負担軽減割合</t>
  </si>
  <si>
    <t>補助金支払額</t>
  </si>
  <si>
    <t>支払価格</t>
  </si>
  <si>
    <t>受領日</t>
  </si>
  <si>
    <t>修了日</t>
  </si>
  <si>
    <t>入社日</t>
  </si>
  <si>
    <t>経過確認日</t>
  </si>
  <si>
    <t>負担軽減日</t>
  </si>
  <si>
    <t>備考</t>
  </si>
  <si>
    <t>鈴木太郎</t>
  </si>
  <si>
    <t>ITスキル基礎講座</t>
  </si>
  <si>
    <t>鈴木啓太</t>
  </si>
  <si>
    <t>ITスキル上級講座</t>
  </si>
  <si>
    <t>山田太郎</t>
  </si>
  <si>
    <t>ITスキル応用講座</t>
  </si>
  <si>
    <t>簿記基礎講座</t>
  </si>
  <si>
    <t>重複</t>
  </si>
  <si>
    <t>確認</t>
  </si>
  <si>
    <r>
      <t xml:space="preserve">【e】
個人の実際の
</t>
    </r>
    <r>
      <rPr>
        <sz val="9"/>
        <color theme="5"/>
        <rFont val="ＭＳ Ｐゴシック"/>
        <family val="3"/>
        <charset val="128"/>
      </rPr>
      <t>支払価格（税込）</t>
    </r>
    <rPh sb="4" eb="6">
      <t>コジン</t>
    </rPh>
    <rPh sb="7" eb="9">
      <t>ジッサイ</t>
    </rPh>
    <rPh sb="11" eb="13">
      <t>シハライ</t>
    </rPh>
    <rPh sb="13" eb="15">
      <t>カカク</t>
    </rPh>
    <rPh sb="16" eb="18">
      <t>ゼイコ</t>
    </rPh>
    <phoneticPr fontId="2"/>
  </si>
  <si>
    <t>2023年08月合計</t>
    <phoneticPr fontId="2"/>
  </si>
  <si>
    <t>2023年10月合計</t>
    <phoneticPr fontId="2"/>
  </si>
  <si>
    <t>2023年11月合計</t>
    <phoneticPr fontId="2"/>
  </si>
  <si>
    <t>2023年12月合計</t>
    <phoneticPr fontId="2"/>
  </si>
  <si>
    <t>2024年01月合計</t>
    <phoneticPr fontId="2"/>
  </si>
  <si>
    <t>2024年02月合計</t>
    <phoneticPr fontId="2"/>
  </si>
  <si>
    <t>2024年03月合計</t>
    <phoneticPr fontId="2"/>
  </si>
  <si>
    <t>2024年04月合計</t>
    <phoneticPr fontId="2"/>
  </si>
  <si>
    <t>2024年05月合計</t>
    <phoneticPr fontId="2"/>
  </si>
  <si>
    <t>2024年06月合計</t>
    <phoneticPr fontId="2"/>
  </si>
  <si>
    <t>2024年07月合計</t>
    <phoneticPr fontId="2"/>
  </si>
  <si>
    <t>2024年08月合計</t>
    <phoneticPr fontId="2"/>
  </si>
  <si>
    <t>2024年09月合計</t>
    <phoneticPr fontId="2"/>
  </si>
  <si>
    <t>2024年10月合計</t>
    <phoneticPr fontId="2"/>
  </si>
  <si>
    <t>2024年11月合計</t>
    <phoneticPr fontId="2"/>
  </si>
  <si>
    <t>2024年12月合計</t>
    <phoneticPr fontId="2"/>
  </si>
  <si>
    <t>2025年01月合計</t>
    <phoneticPr fontId="2"/>
  </si>
  <si>
    <t>2025年02月合計</t>
    <phoneticPr fontId="2"/>
  </si>
  <si>
    <t>2025年03月合計</t>
    <phoneticPr fontId="2"/>
  </si>
  <si>
    <t>2025年04月合計</t>
    <phoneticPr fontId="2"/>
  </si>
  <si>
    <t>2025年05月合計</t>
    <phoneticPr fontId="2"/>
  </si>
  <si>
    <t>2025年06月合計</t>
    <phoneticPr fontId="2"/>
  </si>
  <si>
    <t>2025年07月合計</t>
    <phoneticPr fontId="2"/>
  </si>
  <si>
    <t>2025年08月合計</t>
    <phoneticPr fontId="2"/>
  </si>
  <si>
    <t>2025年09月合計</t>
    <phoneticPr fontId="2"/>
  </si>
  <si>
    <t>2025年10月合計</t>
    <phoneticPr fontId="2"/>
  </si>
  <si>
    <t>2025年11月合計</t>
    <phoneticPr fontId="2"/>
  </si>
  <si>
    <t>2025年12月合計</t>
    <phoneticPr fontId="2"/>
  </si>
  <si>
    <t>2026年01月合計</t>
    <phoneticPr fontId="2"/>
  </si>
  <si>
    <t>2026年02月合計</t>
    <phoneticPr fontId="2"/>
  </si>
  <si>
    <t>2026年03月合計</t>
    <phoneticPr fontId="2"/>
  </si>
  <si>
    <t>②「個人名マスタ」シートに受講者情報を入力してください。</t>
    <rPh sb="2" eb="4">
      <t>コジン</t>
    </rPh>
    <rPh sb="4" eb="5">
      <t>メイ</t>
    </rPh>
    <rPh sb="13" eb="18">
      <t>ジュコウシャジョウホウ</t>
    </rPh>
    <rPh sb="19" eb="21">
      <t>ニュウリョク</t>
    </rPh>
    <phoneticPr fontId="2"/>
  </si>
  <si>
    <t>③各月のシートに、受講者情報を入力してください。</t>
    <rPh sb="1" eb="3">
      <t>カクツキ</t>
    </rPh>
    <rPh sb="9" eb="12">
      <t>ジュコウシャ</t>
    </rPh>
    <rPh sb="12" eb="14">
      <t>ジョウホウ</t>
    </rPh>
    <rPh sb="15" eb="17">
      <t>ニュウリョク</t>
    </rPh>
    <phoneticPr fontId="2"/>
  </si>
  <si>
    <t>④「集計」シートの「全て更新」を押してください。各月のシートの記載内容が、「集計」シートに反映されます。</t>
    <rPh sb="2" eb="4">
      <t>シュウケイ</t>
    </rPh>
    <rPh sb="10" eb="11">
      <t>スベ</t>
    </rPh>
    <rPh sb="12" eb="14">
      <t>コウシン</t>
    </rPh>
    <rPh sb="16" eb="17">
      <t>オ</t>
    </rPh>
    <rPh sb="24" eb="26">
      <t>カクツキ</t>
    </rPh>
    <rPh sb="31" eb="33">
      <t>キサイ</t>
    </rPh>
    <rPh sb="33" eb="35">
      <t>ナイヨウ</t>
    </rPh>
    <rPh sb="38" eb="40">
      <t>シュウケイ</t>
    </rPh>
    <rPh sb="45" eb="47">
      <t>ハンエイ</t>
    </rPh>
    <phoneticPr fontId="2"/>
  </si>
  <si>
    <t>①「コンテンツの有効化」が表示されている場合は、クリックしてください。</t>
    <phoneticPr fontId="2"/>
  </si>
  <si>
    <t>ピンク色のセルがない状態でご提出ください。</t>
    <rPh sb="3" eb="4">
      <t>イロ</t>
    </rPh>
    <rPh sb="10" eb="12">
      <t>ジョウタイ</t>
    </rPh>
    <rPh sb="14" eb="16">
      <t>テイシュツ</t>
    </rPh>
    <phoneticPr fontId="2"/>
  </si>
  <si>
    <t>※「集計」シートは全て自動入力されます。</t>
    <rPh sb="2" eb="4">
      <t>シュウケイ</t>
    </rPh>
    <rPh sb="9" eb="10">
      <t>スベ</t>
    </rPh>
    <rPh sb="11" eb="15">
      <t>ジドウニュウリョク</t>
    </rPh>
    <phoneticPr fontId="2"/>
  </si>
  <si>
    <t>⑤「集計」シートにピンク色の行が残っていないことをご確認ください。</t>
    <rPh sb="2" eb="4">
      <t>シュウケイ</t>
    </rPh>
    <rPh sb="12" eb="13">
      <t>イロ</t>
    </rPh>
    <rPh sb="14" eb="15">
      <t>ギョウ</t>
    </rPh>
    <rPh sb="16" eb="17">
      <t>ノコ</t>
    </rPh>
    <rPh sb="26" eb="28">
      <t>カクニン</t>
    </rPh>
    <phoneticPr fontId="2"/>
  </si>
  <si>
    <t>事業者名</t>
    <rPh sb="0" eb="3">
      <t>ジギョウシャ</t>
    </rPh>
    <rPh sb="3" eb="4">
      <t>メイ</t>
    </rPh>
    <phoneticPr fontId="2"/>
  </si>
  <si>
    <t>事業者A</t>
    <rPh sb="0" eb="3">
      <t>ジギョウシャ</t>
    </rPh>
    <phoneticPr fontId="2"/>
  </si>
  <si>
    <t>事業者B</t>
    <rPh sb="0" eb="3">
      <t>ジギョウシャ</t>
    </rPh>
    <phoneticPr fontId="2"/>
  </si>
  <si>
    <t>事業者C</t>
    <rPh sb="0" eb="3">
      <t>ジギョウシャ</t>
    </rPh>
    <phoneticPr fontId="2"/>
  </si>
  <si>
    <t>事業者名</t>
    <rPh sb="0" eb="4">
      <t>ジギョウシャメイ</t>
    </rPh>
    <phoneticPr fontId="2"/>
  </si>
  <si>
    <t>【b'】
補助対象経費
（上限適用後）
※自動計算</t>
    <rPh sb="5" eb="9">
      <t>ホジョタイショウ</t>
    </rPh>
    <rPh sb="9" eb="11">
      <t>ケイヒ</t>
    </rPh>
    <rPh sb="13" eb="15">
      <t>ジョウゲン</t>
    </rPh>
    <rPh sb="15" eb="17">
      <t>テキヨウ</t>
    </rPh>
    <rPh sb="17" eb="18">
      <t>ゴ</t>
    </rPh>
    <rPh sb="21" eb="23">
      <t>ジドウ</t>
    </rPh>
    <rPh sb="23" eb="25">
      <t>ケイサン</t>
    </rPh>
    <phoneticPr fontId="2"/>
  </si>
  <si>
    <t>補助対象経費</t>
  </si>
  <si>
    <t>補助対象経費</t>
    <rPh sb="0" eb="6">
      <t>ホジョタイショウケイヒ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</si>
  <si>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</si>
  <si>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補助対象経費（上限適用後）(b')</t>
    <rPh sb="0" eb="2">
      <t>ホジョ</t>
    </rPh>
    <rPh sb="2" eb="4">
      <t>タイショウ</t>
    </rPh>
    <rPh sb="4" eb="6">
      <t>ケイヒ</t>
    </rPh>
    <rPh sb="7" eb="9">
      <t>ジョウゲン</t>
    </rPh>
    <rPh sb="9" eb="11">
      <t>テキヨウ</t>
    </rPh>
    <rPh sb="11" eb="12">
      <t>ゴ</t>
    </rPh>
    <phoneticPr fontId="2"/>
  </si>
  <si>
    <t>【b'】
補助対象経費
（上限適用後）</t>
    <rPh sb="5" eb="9">
      <t>ホジョタイショウ</t>
    </rPh>
    <rPh sb="9" eb="11">
      <t>ケイヒ</t>
    </rPh>
    <rPh sb="13" eb="15">
      <t>ジョウゲン</t>
    </rPh>
    <rPh sb="15" eb="17">
      <t>テキヨウ</t>
    </rPh>
    <rPh sb="17" eb="18">
      <t>ゴ</t>
    </rPh>
    <phoneticPr fontId="2"/>
  </si>
  <si>
    <t>【b】
講座等提供価格
（定価・税抜）</t>
    <rPh sb="4" eb="6">
      <t>コウザ</t>
    </rPh>
    <rPh sb="6" eb="7">
      <t>トウ</t>
    </rPh>
    <rPh sb="7" eb="9">
      <t>テイキョウ</t>
    </rPh>
    <rPh sb="9" eb="10">
      <t>カク</t>
    </rPh>
    <rPh sb="13" eb="15">
      <t>テイカ</t>
    </rPh>
    <rPh sb="16" eb="18">
      <t>ゼイヌ</t>
    </rPh>
    <phoneticPr fontId="2"/>
  </si>
  <si>
    <t>講座の修了証明書通番</t>
    <phoneticPr fontId="2"/>
  </si>
  <si>
    <t>受講者氏名</t>
    <rPh sb="3" eb="5">
      <t>シメイ</t>
    </rPh>
    <phoneticPr fontId="2"/>
  </si>
  <si>
    <r>
      <t xml:space="preserve">【d＝b＊c】
</t>
    </r>
    <r>
      <rPr>
        <sz val="9"/>
        <color theme="5"/>
        <rFont val="ＭＳ Ｐゴシック"/>
        <family val="3"/>
        <charset val="128"/>
      </rPr>
      <t>補助金支払</t>
    </r>
    <r>
      <rPr>
        <sz val="9"/>
        <rFont val="ＭＳ Ｐゴシック"/>
        <family val="3"/>
        <charset val="128"/>
      </rPr>
      <t>額
=負担軽減額</t>
    </r>
    <rPh sb="8" eb="11">
      <t>ホジョキン</t>
    </rPh>
    <rPh sb="11" eb="13">
      <t>シハライ</t>
    </rPh>
    <rPh sb="13" eb="14">
      <t>ガク</t>
    </rPh>
    <rPh sb="16" eb="21">
      <t>フタンケイゲンガク</t>
    </rPh>
    <phoneticPr fontId="2"/>
  </si>
  <si>
    <t>事業者名</t>
  </si>
  <si>
    <t>事業者A</t>
  </si>
  <si>
    <t>合計</t>
    <phoneticPr fontId="2"/>
  </si>
  <si>
    <t>経費説明</t>
    <rPh sb="0" eb="4">
      <t>ケイヒセツメイ</t>
    </rPh>
    <phoneticPr fontId="2"/>
  </si>
  <si>
    <t>個人への負担軽減額の合計を算出しています。</t>
    <rPh sb="0" eb="2">
      <t>コジン</t>
    </rPh>
    <rPh sb="4" eb="8">
      <t>フタンケイゲン</t>
    </rPh>
    <rPh sb="8" eb="9">
      <t>ガク</t>
    </rPh>
    <rPh sb="10" eb="12">
      <t>ゴウケイ</t>
    </rPh>
    <rPh sb="13" eb="15">
      <t>サンシュツ</t>
    </rPh>
    <phoneticPr fontId="2"/>
  </si>
  <si>
    <t>講座等提供価格の上限を適用したうえでの、個人への負担軽減額の合計を算出しています。</t>
    <rPh sb="0" eb="2">
      <t>コウザ</t>
    </rPh>
    <rPh sb="2" eb="3">
      <t>トウ</t>
    </rPh>
    <rPh sb="3" eb="7">
      <t>テイキョウカカク</t>
    </rPh>
    <rPh sb="8" eb="10">
      <t>ジョウゲン</t>
    </rPh>
    <rPh sb="11" eb="13">
      <t>テキヨウ</t>
    </rPh>
    <rPh sb="20" eb="22">
      <t>コジン</t>
    </rPh>
    <rPh sb="24" eb="28">
      <t>フタンケイゲン</t>
    </rPh>
    <rPh sb="28" eb="29">
      <t>ガク</t>
    </rPh>
    <rPh sb="30" eb="32">
      <t>ゴウケイ</t>
    </rPh>
    <rPh sb="33" eb="35">
      <t>サンシュツ</t>
    </rPh>
    <phoneticPr fontId="2"/>
  </si>
  <si>
    <t>ｓ</t>
    <phoneticPr fontId="2"/>
  </si>
  <si>
    <t>概算払いの場合</t>
    <rPh sb="0" eb="3">
      <t>ガイサンバラ</t>
    </rPh>
    <rPh sb="5" eb="7">
      <t>バアイ</t>
    </rPh>
    <phoneticPr fontId="2"/>
  </si>
  <si>
    <t>記入例の便宜上2023/7のシートに記入しています。</t>
    <rPh sb="0" eb="3">
      <t>キニュウレイ</t>
    </rPh>
    <rPh sb="4" eb="7">
      <t>ベンギジョウ</t>
    </rPh>
    <rPh sb="18" eb="20">
      <t>キニュウ</t>
    </rPh>
    <phoneticPr fontId="2"/>
  </si>
  <si>
    <t>記入例の便宜上2023/7のシートに記入しています。</t>
  </si>
  <si>
    <t>個人の費用負担の軽減費用の合計を算出しています。</t>
    <rPh sb="0" eb="2">
      <t>コジン</t>
    </rPh>
    <rPh sb="3" eb="5">
      <t>ヒヨウ</t>
    </rPh>
    <rPh sb="5" eb="7">
      <t>フタン</t>
    </rPh>
    <rPh sb="8" eb="10">
      <t>ケイゲン</t>
    </rPh>
    <rPh sb="10" eb="12">
      <t>ヒヨウ</t>
    </rPh>
    <rPh sb="13" eb="15">
      <t>ゴウケイ</t>
    </rPh>
    <rPh sb="16" eb="18">
      <t>サンシュツ</t>
    </rPh>
    <phoneticPr fontId="2"/>
  </si>
  <si>
    <t>講座等提供価格の上限を適用したうえでの、個人の費用負担の軽減費用の合計を算出しています。</t>
    <rPh sb="0" eb="2">
      <t>コウザ</t>
    </rPh>
    <rPh sb="2" eb="3">
      <t>トウ</t>
    </rPh>
    <rPh sb="3" eb="7">
      <t>テイキョウカカク</t>
    </rPh>
    <rPh sb="8" eb="10">
      <t>ジョウゲン</t>
    </rPh>
    <rPh sb="11" eb="13">
      <t>テキヨウ</t>
    </rPh>
    <rPh sb="20" eb="22">
      <t>コジン</t>
    </rPh>
    <rPh sb="23" eb="27">
      <t>ヒヨウフタン</t>
    </rPh>
    <rPh sb="28" eb="32">
      <t>ケイゲンヒヨウ</t>
    </rPh>
    <rPh sb="33" eb="35">
      <t>ゴウケイ</t>
    </rPh>
    <rPh sb="36" eb="38">
      <t>サンシュツ</t>
    </rPh>
    <phoneticPr fontId="2"/>
  </si>
  <si>
    <t>b'に補助率をかけて算出しています。</t>
    <rPh sb="3" eb="6">
      <t>ホジョリツ</t>
    </rPh>
    <rPh sb="10" eb="12">
      <t>サンシュツ</t>
    </rPh>
    <phoneticPr fontId="2"/>
  </si>
  <si>
    <t>概算払いの該当月までの情報を記入してください。二回目の概算払いや精算払いの際には、初回時のシートを更新して提出してください。</t>
    <rPh sb="0" eb="3">
      <t>ガイサンバラ</t>
    </rPh>
    <rPh sb="5" eb="8">
      <t>ガイトウヅキ</t>
    </rPh>
    <rPh sb="11" eb="13">
      <t>ジョウホウ</t>
    </rPh>
    <rPh sb="14" eb="16">
      <t>キニュウ</t>
    </rPh>
    <rPh sb="23" eb="26">
      <t>ニカイメ</t>
    </rPh>
    <rPh sb="27" eb="29">
      <t>ガイサン</t>
    </rPh>
    <rPh sb="29" eb="30">
      <t>バラ</t>
    </rPh>
    <rPh sb="32" eb="35">
      <t>セイサンバラ</t>
    </rPh>
    <rPh sb="37" eb="38">
      <t>サイ</t>
    </rPh>
    <rPh sb="41" eb="44">
      <t>ショカイジ</t>
    </rPh>
    <rPh sb="49" eb="51">
      <t>コウシン</t>
    </rPh>
    <rPh sb="53" eb="55">
      <t>テイシュツ</t>
    </rPh>
    <phoneticPr fontId="2"/>
  </si>
  <si>
    <t>※一回目の概算払いで確定した内容は、変更しないでください。</t>
    <rPh sb="1" eb="4">
      <t>イッカイメ</t>
    </rPh>
    <rPh sb="5" eb="8">
      <t>ガイサンバラ</t>
    </rPh>
    <rPh sb="10" eb="12">
      <t>カクテイ</t>
    </rPh>
    <rPh sb="14" eb="16">
      <t>ナイヨウ</t>
    </rPh>
    <rPh sb="18" eb="20">
      <t>ヘンコウ</t>
    </rPh>
    <phoneticPr fontId="2"/>
  </si>
  <si>
    <t>リスキリング受講者一覧フォーマット　記入方法</t>
    <rPh sb="6" eb="9">
      <t>ジュコウシャ</t>
    </rPh>
    <rPh sb="9" eb="11">
      <t>イチラン</t>
    </rPh>
    <rPh sb="18" eb="22">
      <t>キニュウホウホウ</t>
    </rPh>
    <phoneticPr fontId="2"/>
  </si>
  <si>
    <t>　なお、個人に対して補助額（講座等提供価格の1/2相当額）または追加補助（1/5相当額）の支払いを行った月(Q列に記載する月)に計上ください。</t>
    <rPh sb="55" eb="56">
      <t>レツ</t>
    </rPh>
    <rPh sb="57" eb="59">
      <t>キサイ</t>
    </rPh>
    <rPh sb="61" eb="62">
      <t>ツキ</t>
    </rPh>
    <phoneticPr fontId="2"/>
  </si>
  <si>
    <t>※なお、コンソーシアム申請の場合は、事業者ごとにフォーマットを分けてご提出ください。</t>
    <rPh sb="31" eb="32">
      <t>ワ</t>
    </rPh>
    <phoneticPr fontId="2"/>
  </si>
  <si>
    <t>v2.0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</si>
</sst>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&quot;¥&quot;#,##0_);[Red]\(&quot;¥&quot;#,##0\)"/>
  </numFmts>
  <fonts count="52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1"/>
      <color rgb="FF00000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64"/>
      <name val="Arial"/>
      <family val="2"/>
      <scheme val="minor"/>
    </font>
    <font>
      <b/>
      <sz val="11"/>
      <color indexed="64"/>
      <name val="ＭＳ ゴシック"/>
      <family val="3"/>
      <charset val="128"/>
    </font>
    <font>
      <sz val="11"/>
      <color indexed="64"/>
      <name val="Arial"/>
      <family val="2"/>
      <scheme val="minor"/>
    </font>
    <font>
      <b/>
      <sz val="12"/>
      <name val="Arial"/>
      <family val="2"/>
      <scheme val="minor"/>
    </font>
    <font>
      <b/>
      <sz val="12"/>
      <name val="Arial"/>
      <family val="3"/>
      <charset val="128"/>
      <scheme val="minor"/>
    </font>
    <font>
      <sz val="11"/>
      <color theme="1"/>
      <name val="Arial"/>
      <family val="2"/>
      <scheme val="minor"/>
    </font>
    <font>
      <b/>
      <sz val="11"/>
      <color indexed="64"/>
      <name val="Arial"/>
      <family val="2"/>
      <scheme val="minor"/>
    </font>
    <font>
      <b/>
      <sz val="11"/>
      <name val="Arial"/>
      <family val="2"/>
      <scheme val="minor"/>
    </font>
    <font>
      <sz val="11"/>
      <color indexed="64"/>
      <name val="ＭＳ ゴシック"/>
      <family val="3"/>
      <charset val="128"/>
    </font>
    <font>
      <sz val="9"/>
      <color theme="5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color theme="1"/>
      <name val="Arial"/>
      <family val="2"/>
      <scheme val="major"/>
    </font>
    <font>
      <b/>
      <sz val="11"/>
      <color indexed="64"/>
      <name val="Arial"/>
      <family val="2"/>
      <scheme val="major"/>
    </font>
    <font>
      <b/>
      <sz val="11"/>
      <color indexed="64"/>
      <name val="Arial"/>
      <family val="3"/>
      <charset val="128"/>
      <scheme val="major"/>
    </font>
    <font>
      <sz val="11"/>
      <color indexed="64"/>
      <name val="Arial"/>
      <family val="2"/>
      <scheme val="major"/>
    </font>
    <font>
      <sz val="11"/>
      <color rgb="FF00000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0"/>
      <color rgb="FF000000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00"/>
      <name val="Arial"/>
      <family val="2"/>
      <scheme val="minor"/>
    </font>
    <font>
      <b/>
      <u/>
      <sz val="14"/>
      <color rgb="FF000000"/>
      <name val="Arial"/>
      <family val="2"/>
      <scheme val="minor"/>
    </font>
    <font>
      <sz val="14"/>
      <color rgb="FF000000"/>
      <name val="Arial"/>
      <family val="2"/>
      <scheme val="minor"/>
    </font>
    <font>
      <sz val="14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sz val="14"/>
      <color rgb="FF000000"/>
      <name val="ＭＳ Ｐゴシック"/>
      <family val="2"/>
      <charset val="128"/>
    </font>
    <font>
      <sz val="10"/>
      <name val="Arial"/>
      <family val="2"/>
      <scheme val="minor"/>
    </font>
    <font>
      <b/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9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u/>
      <sz val="14"/>
      <name val="MS UI Gothic"/>
      <family val="3"/>
      <charset val="128"/>
    </font>
    <font>
      <sz val="12"/>
      <color rgb="FF000000"/>
      <name val="MS UI Gothic"/>
      <family val="3"/>
      <charset val="128"/>
    </font>
    <font>
      <b/>
      <u/>
      <sz val="14"/>
      <color rgb="FF000000"/>
      <name val="ＭＳ ゴシック"/>
      <family val="3"/>
      <charset val="128"/>
    </font>
    <font>
      <sz val="10"/>
      <color theme="2" tint="-0.249977111117893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FF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thin">
        <color theme="4" tint="-0.249977111117893"/>
      </right>
      <top style="thin">
        <color theme="4" tint="-0.249977111117893"/>
      </top>
      <bottom/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/>
      <right style="hair">
        <color theme="4" tint="0.39997558519241921"/>
      </right>
      <top style="thin">
        <color theme="4" tint="-0.249977111117893"/>
      </top>
      <bottom/>
      <diagonal/>
    </border>
    <border>
      <left style="hair">
        <color theme="4" tint="0.39997558519241921"/>
      </left>
      <right/>
      <top style="thin">
        <color theme="4" tint="-0.249977111117893"/>
      </top>
      <bottom/>
      <diagonal/>
    </border>
    <border>
      <left style="hair">
        <color theme="4" tint="0.39997558519241921"/>
      </left>
      <right style="hair">
        <color theme="4" tint="0.39997558519241921"/>
      </right>
      <top style="thin">
        <color theme="4" tint="-0.249977111117893"/>
      </top>
      <bottom/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/>
      <diagonal/>
    </border>
    <border>
      <left/>
      <right/>
      <top style="thin">
        <color theme="4" tint="-0.249977111117893"/>
      </top>
      <bottom/>
      <diagonal/>
    </border>
    <border>
      <left style="hair">
        <color theme="4" tint="-0.249977111117893"/>
      </left>
      <right/>
      <top style="hair">
        <color theme="4" tint="-0.249977111117893"/>
      </top>
      <bottom style="hair">
        <color theme="4" tint="-0.249977111117893"/>
      </bottom>
      <diagonal/>
    </border>
    <border>
      <left/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theme="4" tint="-0.249977111117893"/>
      </top>
      <bottom style="hair">
        <color theme="4" tint="-0.249977111117893"/>
      </bottom>
      <diagonal/>
    </border>
    <border>
      <left style="thin">
        <color rgb="FF0070C0"/>
      </left>
      <right style="hair">
        <color theme="4" tint="0.39997558519241921"/>
      </right>
      <top style="thin">
        <color theme="4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hair">
        <color theme="4" tint="0.39997558519241921"/>
      </right>
      <top style="thin">
        <color theme="4" tint="-0.249977111117893"/>
      </top>
      <bottom style="thin">
        <color rgb="FF0070C0"/>
      </bottom>
      <diagonal/>
    </border>
    <border>
      <left/>
      <right style="hair">
        <color theme="4" tint="0.39997558519241921"/>
      </right>
      <top style="thin">
        <color theme="4" tint="-0.249977111117893"/>
      </top>
      <bottom style="thin">
        <color rgb="FF0070C0"/>
      </bottom>
      <diagonal/>
    </border>
    <border>
      <left style="hair">
        <color theme="4" tint="0.39997558519241921"/>
      </left>
      <right/>
      <top style="thin">
        <color theme="4" tint="-0.249977111117893"/>
      </top>
      <bottom style="thin">
        <color rgb="FF0070C0"/>
      </bottom>
      <diagonal/>
    </border>
    <border>
      <left/>
      <right/>
      <top style="thin">
        <color theme="4" tint="-0.249977111117893"/>
      </top>
      <bottom style="thin">
        <color rgb="FF0070C0"/>
      </bottom>
      <diagonal/>
    </border>
    <border>
      <left style="hair">
        <color theme="4" tint="0.39997558519241921"/>
      </left>
      <right style="hair">
        <color theme="4" tint="0.39997558519241921"/>
      </right>
      <top style="thin">
        <color theme="4" tint="-0.249977111117893"/>
      </top>
      <bottom style="thin">
        <color rgb="FF0070C0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rgb="FF0070C0"/>
      </bottom>
      <diagonal/>
    </border>
    <border>
      <left/>
      <right style="hair">
        <color theme="4" tint="-0.249977111117893"/>
      </right>
      <top style="hair">
        <color theme="4" tint="-0.249977111117893"/>
      </top>
      <bottom/>
      <diagonal/>
    </border>
    <border>
      <left style="hair">
        <color theme="4" tint="-0.249977111117893"/>
      </left>
      <right/>
      <top style="hair">
        <color theme="4" tint="-0.249977111117893"/>
      </top>
      <bottom/>
      <diagonal/>
    </border>
    <border>
      <left style="medium">
        <color indexed="64"/>
      </left>
      <right style="medium">
        <color indexed="64"/>
      </right>
      <top style="hair">
        <color theme="4" tint="-0.249977111117893"/>
      </top>
      <bottom/>
      <diagonal/>
    </border>
  </borders>
  <cellStyleXfs count="10">
    <xf numFmtId="0" fontId="0" fillId="0" borderId="0"/>
    <xf numFmtId="9" fontId="9" fillId="0" borderId="0" applyFont="0" applyFill="0" applyBorder="0" applyAlignment="0" applyProtection="0">
      <alignment vertical="center"/>
    </xf>
    <xf numFmtId="0" fontId="8" fillId="0" borderId="0"/>
    <xf numFmtId="9" fontId="8" fillId="0" borderId="0" applyFont="0" applyFill="0" applyBorder="0" applyAlignment="0" applyProtection="0">
      <alignment vertical="center"/>
    </xf>
    <xf numFmtId="38" fontId="12" fillId="0" borderId="0" applyFont="0" applyFill="0" applyBorder="0" applyProtection="0">
      <alignment vertical="center"/>
    </xf>
    <xf numFmtId="0" fontId="12" fillId="0" borderId="0"/>
    <xf numFmtId="0" fontId="17" fillId="0" borderId="0"/>
    <xf numFmtId="0" fontId="12" fillId="0" borderId="0"/>
    <xf numFmtId="38" fontId="3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50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Font="1" applyBorder="1" applyAlignment="1">
      <alignment horizontal="center" vertical="center"/>
    </xf>
    <xf numFmtId="0" fontId="7" fillId="0" borderId="0" xfId="0" applyFont="1" applyAlignment="1"/>
    <xf numFmtId="55" fontId="10" fillId="0" borderId="0" xfId="0" applyNumberFormat="1" applyFont="1" applyAlignment="1">
      <alignment horizontal="right"/>
    </xf>
    <xf numFmtId="0" fontId="11" fillId="2" borderId="1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4" borderId="14" xfId="2" applyFont="1" applyFill="1" applyBorder="1"/>
    <xf numFmtId="0" fontId="15" fillId="0" borderId="0" xfId="5" applyFont="1"/>
    <xf numFmtId="0" fontId="17" fillId="0" borderId="0" xfId="6"/>
    <xf numFmtId="0" fontId="14" fillId="0" borderId="14" xfId="7" applyFont="1" applyBorder="1" applyAlignment="1">
      <alignment wrapText="1"/>
    </xf>
    <xf numFmtId="0" fontId="20" fillId="0" borderId="14" xfId="7" applyFont="1" applyBorder="1" applyAlignment="1">
      <alignment wrapText="1"/>
    </xf>
    <xf numFmtId="0" fontId="14" fillId="0" borderId="14" xfId="7" applyFont="1" applyBorder="1"/>
    <xf numFmtId="0" fontId="17" fillId="0" borderId="14" xfId="6" applyBorder="1"/>
    <xf numFmtId="0" fontId="17" fillId="0" borderId="0" xfId="6" applyAlignment="1">
      <alignment vertical="center"/>
    </xf>
    <xf numFmtId="176" fontId="14" fillId="0" borderId="14" xfId="7" applyNumberFormat="1" applyFont="1" applyBorder="1" applyAlignment="1">
      <alignment wrapText="1"/>
    </xf>
    <xf numFmtId="0" fontId="3" fillId="6" borderId="2" xfId="0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177" fontId="4" fillId="3" borderId="12" xfId="0" applyNumberFormat="1" applyFont="1" applyFill="1" applyBorder="1" applyAlignment="1"/>
    <xf numFmtId="177" fontId="3" fillId="3" borderId="2" xfId="0" applyNumberFormat="1" applyFont="1" applyFill="1" applyBorder="1" applyAlignment="1"/>
    <xf numFmtId="0" fontId="8" fillId="0" borderId="0" xfId="0" applyFont="1" applyAlignment="1"/>
    <xf numFmtId="0" fontId="8" fillId="0" borderId="0" xfId="0" applyFont="1" applyBorder="1" applyAlignment="1"/>
    <xf numFmtId="0" fontId="8" fillId="0" borderId="0" xfId="0" applyFont="1" applyFill="1" applyBorder="1" applyAlignment="1"/>
    <xf numFmtId="0" fontId="17" fillId="0" borderId="0" xfId="6" applyFont="1"/>
    <xf numFmtId="176" fontId="17" fillId="0" borderId="14" xfId="6" applyNumberFormat="1" applyFont="1" applyBorder="1"/>
    <xf numFmtId="176" fontId="17" fillId="0" borderId="0" xfId="6" applyNumberFormat="1" applyFont="1"/>
    <xf numFmtId="0" fontId="24" fillId="0" borderId="14" xfId="7" applyFont="1" applyBorder="1" applyAlignment="1">
      <alignment wrapText="1"/>
    </xf>
    <xf numFmtId="0" fontId="25" fillId="0" borderId="0" xfId="6" applyFont="1"/>
    <xf numFmtId="0" fontId="28" fillId="0" borderId="14" xfId="7" applyFont="1" applyBorder="1" applyAlignment="1">
      <alignment wrapText="1"/>
    </xf>
    <xf numFmtId="0" fontId="28" fillId="0" borderId="14" xfId="7" applyFont="1" applyBorder="1"/>
    <xf numFmtId="0" fontId="25" fillId="0" borderId="14" xfId="6" applyFont="1" applyBorder="1"/>
    <xf numFmtId="177" fontId="3" fillId="0" borderId="2" xfId="0" applyNumberFormat="1" applyFont="1" applyBorder="1" applyAlignment="1" applyProtection="1">
      <protection locked="0"/>
    </xf>
    <xf numFmtId="9" fontId="3" fillId="0" borderId="8" xfId="1" applyFont="1" applyBorder="1" applyAlignment="1" applyProtection="1">
      <protection locked="0"/>
    </xf>
    <xf numFmtId="177" fontId="3" fillId="0" borderId="9" xfId="0" applyNumberFormat="1" applyFont="1" applyBorder="1" applyAlignment="1" applyProtection="1">
      <protection locked="0"/>
    </xf>
    <xf numFmtId="14" fontId="3" fillId="0" borderId="2" xfId="0" applyNumberFormat="1" applyFont="1" applyBorder="1" applyAlignment="1" applyProtection="1">
      <protection locked="0"/>
    </xf>
    <xf numFmtId="14" fontId="23" fillId="0" borderId="2" xfId="0" applyNumberFormat="1" applyFont="1" applyBorder="1" applyAlignment="1" applyProtection="1">
      <protection locked="0"/>
    </xf>
    <xf numFmtId="6" fontId="14" fillId="5" borderId="14" xfId="4" applyNumberFormat="1" applyFont="1" applyFill="1" applyBorder="1" applyAlignment="1"/>
    <xf numFmtId="0" fontId="29" fillId="0" borderId="14" xfId="7" applyFont="1" applyBorder="1" applyAlignment="1">
      <alignment wrapText="1"/>
    </xf>
    <xf numFmtId="0" fontId="29" fillId="0" borderId="14" xfId="7" applyFont="1" applyBorder="1"/>
    <xf numFmtId="0" fontId="30" fillId="0" borderId="14" xfId="6" applyFont="1" applyBorder="1"/>
    <xf numFmtId="0" fontId="11" fillId="2" borderId="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wrapText="1"/>
    </xf>
    <xf numFmtId="0" fontId="4" fillId="0" borderId="9" xfId="0" applyFont="1" applyBorder="1" applyAlignment="1" applyProtection="1">
      <protection locked="0"/>
    </xf>
    <xf numFmtId="14" fontId="3" fillId="0" borderId="8" xfId="0" applyNumberFormat="1" applyFont="1" applyBorder="1" applyAlignment="1" applyProtection="1">
      <alignment horizontal="left" wrapText="1"/>
      <protection locked="0"/>
    </xf>
    <xf numFmtId="0" fontId="4" fillId="0" borderId="21" xfId="0" applyFont="1" applyBorder="1" applyAlignment="1" applyProtection="1">
      <protection locked="0"/>
    </xf>
    <xf numFmtId="0" fontId="3" fillId="6" borderId="6" xfId="0" applyFont="1" applyFill="1" applyBorder="1" applyAlignment="1"/>
    <xf numFmtId="177" fontId="3" fillId="0" borderId="6" xfId="0" applyNumberFormat="1" applyFont="1" applyBorder="1" applyAlignment="1" applyProtection="1">
      <protection locked="0"/>
    </xf>
    <xf numFmtId="177" fontId="3" fillId="3" borderId="6" xfId="0" applyNumberFormat="1" applyFont="1" applyFill="1" applyBorder="1" applyAlignment="1"/>
    <xf numFmtId="9" fontId="3" fillId="0" borderId="22" xfId="1" applyFont="1" applyBorder="1" applyAlignment="1" applyProtection="1">
      <protection locked="0"/>
    </xf>
    <xf numFmtId="177" fontId="4" fillId="3" borderId="23" xfId="0" applyNumberFormat="1" applyFont="1" applyFill="1" applyBorder="1" applyAlignment="1"/>
    <xf numFmtId="177" fontId="3" fillId="0" borderId="21" xfId="0" applyNumberFormat="1" applyFont="1" applyBorder="1" applyAlignment="1" applyProtection="1">
      <protection locked="0"/>
    </xf>
    <xf numFmtId="14" fontId="3" fillId="0" borderId="6" xfId="0" applyNumberFormat="1" applyFont="1" applyBorder="1" applyAlignment="1" applyProtection="1">
      <protection locked="0"/>
    </xf>
    <xf numFmtId="14" fontId="23" fillId="0" borderId="6" xfId="0" applyNumberFormat="1" applyFont="1" applyBorder="1" applyAlignment="1" applyProtection="1">
      <protection locked="0"/>
    </xf>
    <xf numFmtId="14" fontId="3" fillId="0" borderId="22" xfId="0" applyNumberFormat="1" applyFont="1" applyBorder="1" applyAlignment="1" applyProtection="1">
      <alignment horizontal="left" wrapText="1"/>
      <protection locked="0"/>
    </xf>
    <xf numFmtId="0" fontId="8" fillId="0" borderId="0" xfId="0" applyNumberFormat="1" applyFont="1" applyAlignment="1"/>
    <xf numFmtId="38" fontId="3" fillId="0" borderId="0" xfId="8" applyFont="1" applyAlignment="1"/>
    <xf numFmtId="38" fontId="4" fillId="0" borderId="0" xfId="8" applyFont="1" applyAlignment="1"/>
    <xf numFmtId="38" fontId="11" fillId="2" borderId="17" xfId="8" applyFont="1" applyFill="1" applyBorder="1" applyAlignment="1">
      <alignment horizontal="center" vertical="center" wrapText="1"/>
    </xf>
    <xf numFmtId="38" fontId="0" fillId="0" borderId="0" xfId="8" applyFont="1" applyAlignment="1"/>
    <xf numFmtId="38" fontId="8" fillId="0" borderId="0" xfId="8" applyFont="1" applyAlignment="1"/>
    <xf numFmtId="9" fontId="3" fillId="0" borderId="0" xfId="1" applyFont="1" applyAlignment="1"/>
    <xf numFmtId="9" fontId="4" fillId="0" borderId="0" xfId="1" applyFont="1" applyAlignment="1"/>
    <xf numFmtId="9" fontId="11" fillId="2" borderId="17" xfId="1" applyFont="1" applyFill="1" applyBorder="1" applyAlignment="1">
      <alignment horizontal="center" vertical="center" wrapText="1"/>
    </xf>
    <xf numFmtId="9" fontId="0" fillId="0" borderId="0" xfId="1" applyFont="1" applyAlignment="1"/>
    <xf numFmtId="9" fontId="8" fillId="0" borderId="0" xfId="1" applyFont="1" applyAlignment="1"/>
    <xf numFmtId="38" fontId="11" fillId="2" borderId="18" xfId="8" applyFont="1" applyFill="1" applyBorder="1" applyAlignment="1">
      <alignment horizontal="center" vertical="center" wrapText="1"/>
    </xf>
    <xf numFmtId="14" fontId="3" fillId="0" borderId="0" xfId="0" applyNumberFormat="1" applyFont="1" applyAlignment="1"/>
    <xf numFmtId="14" fontId="4" fillId="0" borderId="0" xfId="0" applyNumberFormat="1" applyFont="1" applyAlignment="1"/>
    <xf numFmtId="14" fontId="11" fillId="2" borderId="19" xfId="0" applyNumberFormat="1" applyFont="1" applyFill="1" applyBorder="1" applyAlignment="1">
      <alignment horizontal="center" vertical="center" wrapText="1"/>
    </xf>
    <xf numFmtId="14" fontId="11" fillId="2" borderId="19" xfId="0" applyNumberFormat="1" applyFont="1" applyFill="1" applyBorder="1" applyAlignment="1">
      <alignment horizontal="center" vertical="center"/>
    </xf>
    <xf numFmtId="14" fontId="11" fillId="2" borderId="18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Alignment="1"/>
    <xf numFmtId="14" fontId="8" fillId="0" borderId="0" xfId="0" applyNumberFormat="1" applyFont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32" fillId="0" borderId="0" xfId="0" applyFont="1" applyAlignment="1"/>
    <xf numFmtId="0" fontId="32" fillId="0" borderId="0" xfId="0" applyFont="1" applyAlignment="1">
      <alignment horizontal="center" vertical="center"/>
    </xf>
    <xf numFmtId="0" fontId="33" fillId="0" borderId="0" xfId="0" applyNumberFormat="1" applyFont="1" applyAlignment="1"/>
    <xf numFmtId="0" fontId="18" fillId="7" borderId="14" xfId="7" applyFont="1" applyFill="1" applyBorder="1" applyAlignment="1">
      <alignment horizontal="center" vertical="center" wrapText="1"/>
    </xf>
    <xf numFmtId="0" fontId="19" fillId="7" borderId="14" xfId="7" applyFont="1" applyFill="1" applyBorder="1" applyAlignment="1">
      <alignment vertical="center" wrapText="1"/>
    </xf>
    <xf numFmtId="0" fontId="13" fillId="7" borderId="14" xfId="7" applyFont="1" applyFill="1" applyBorder="1" applyAlignment="1">
      <alignment vertical="center" wrapText="1"/>
    </xf>
    <xf numFmtId="0" fontId="26" fillId="7" borderId="14" xfId="7" applyFont="1" applyFill="1" applyBorder="1" applyAlignment="1">
      <alignment vertical="center" wrapText="1"/>
    </xf>
    <xf numFmtId="0" fontId="34" fillId="0" borderId="0" xfId="0" applyFont="1" applyAlignment="1"/>
    <xf numFmtId="0" fontId="35" fillId="0" borderId="0" xfId="0" applyFont="1" applyAlignment="1"/>
    <xf numFmtId="38" fontId="35" fillId="0" borderId="0" xfId="8" applyFont="1" applyAlignment="1"/>
    <xf numFmtId="0" fontId="36" fillId="0" borderId="0" xfId="0" applyFont="1" applyAlignment="1"/>
    <xf numFmtId="38" fontId="34" fillId="0" borderId="0" xfId="8" applyFont="1" applyAlignment="1"/>
    <xf numFmtId="0" fontId="37" fillId="0" borderId="0" xfId="0" applyFont="1" applyAlignment="1"/>
    <xf numFmtId="0" fontId="38" fillId="0" borderId="0" xfId="0" applyFont="1" applyAlignment="1"/>
    <xf numFmtId="0" fontId="39" fillId="0" borderId="0" xfId="0" applyFont="1" applyAlignment="1"/>
    <xf numFmtId="0" fontId="40" fillId="0" borderId="0" xfId="0" applyFont="1" applyAlignment="1"/>
    <xf numFmtId="0" fontId="3" fillId="6" borderId="2" xfId="0" applyNumberFormat="1" applyFont="1" applyFill="1" applyBorder="1" applyAlignment="1"/>
    <xf numFmtId="0" fontId="5" fillId="8" borderId="0" xfId="0" applyFont="1" applyFill="1" applyAlignment="1">
      <alignment vertical="center"/>
    </xf>
    <xf numFmtId="0" fontId="41" fillId="0" borderId="0" xfId="0" applyFont="1" applyAlignment="1"/>
    <xf numFmtId="0" fontId="42" fillId="0" borderId="0" xfId="0" applyFont="1" applyAlignment="1"/>
    <xf numFmtId="14" fontId="3" fillId="9" borderId="8" xfId="0" applyNumberFormat="1" applyFont="1" applyFill="1" applyBorder="1" applyAlignment="1" applyProtection="1">
      <protection locked="0"/>
    </xf>
    <xf numFmtId="14" fontId="3" fillId="9" borderId="22" xfId="0" applyNumberFormat="1" applyFont="1" applyFill="1" applyBorder="1" applyAlignment="1" applyProtection="1">
      <protection locked="0"/>
    </xf>
    <xf numFmtId="177" fontId="3" fillId="3" borderId="8" xfId="0" applyNumberFormat="1" applyFont="1" applyFill="1" applyBorder="1" applyAlignment="1"/>
    <xf numFmtId="177" fontId="3" fillId="3" borderId="22" xfId="0" applyNumberFormat="1" applyFont="1" applyFill="1" applyBorder="1" applyAlignment="1"/>
    <xf numFmtId="177" fontId="3" fillId="3" borderId="2" xfId="0" applyNumberFormat="1" applyFont="1" applyFill="1" applyBorder="1" applyAlignment="1" applyProtection="1">
      <protection locked="0"/>
    </xf>
    <xf numFmtId="177" fontId="3" fillId="3" borderId="6" xfId="0" applyNumberFormat="1" applyFont="1" applyFill="1" applyBorder="1" applyAlignment="1" applyProtection="1">
      <protection locked="0"/>
    </xf>
    <xf numFmtId="6" fontId="14" fillId="0" borderId="0" xfId="4" applyNumberFormat="1" applyFont="1" applyFill="1" applyBorder="1" applyAlignment="1"/>
    <xf numFmtId="0" fontId="43" fillId="0" borderId="0" xfId="0" applyFont="1" applyFill="1" applyAlignment="1"/>
    <xf numFmtId="9" fontId="0" fillId="0" borderId="0" xfId="0" applyNumberFormat="1" applyFont="1" applyFill="1" applyAlignment="1"/>
    <xf numFmtId="0" fontId="43" fillId="0" borderId="0" xfId="0" applyFont="1" applyFill="1" applyAlignment="1">
      <alignment horizontal="right"/>
    </xf>
    <xf numFmtId="0" fontId="43" fillId="0" borderId="0" xfId="0" applyFont="1" applyFill="1" applyBorder="1" applyAlignment="1"/>
    <xf numFmtId="9" fontId="3" fillId="0" borderId="0" xfId="0" applyNumberFormat="1" applyFont="1" applyFill="1" applyBorder="1" applyAlignment="1"/>
    <xf numFmtId="9" fontId="4" fillId="0" borderId="0" xfId="0" applyNumberFormat="1" applyFont="1" applyFill="1" applyBorder="1" applyAlignment="1"/>
    <xf numFmtId="9" fontId="13" fillId="4" borderId="14" xfId="2" applyNumberFormat="1" applyFont="1" applyFill="1" applyBorder="1" applyAlignment="1">
      <alignment horizontal="center"/>
    </xf>
    <xf numFmtId="0" fontId="3" fillId="10" borderId="14" xfId="0" applyFont="1" applyFill="1" applyBorder="1" applyAlignment="1"/>
    <xf numFmtId="0" fontId="3" fillId="10" borderId="14" xfId="0" applyFont="1" applyFill="1" applyBorder="1" applyAlignment="1">
      <alignment wrapText="1"/>
    </xf>
    <xf numFmtId="0" fontId="32" fillId="0" borderId="0" xfId="0" applyFont="1" applyFill="1" applyBorder="1" applyAlignment="1"/>
    <xf numFmtId="14" fontId="3" fillId="0" borderId="8" xfId="0" applyNumberFormat="1" applyFont="1" applyFill="1" applyBorder="1" applyAlignment="1" applyProtection="1">
      <protection locked="0"/>
    </xf>
    <xf numFmtId="0" fontId="13" fillId="4" borderId="14" xfId="2" applyFont="1" applyFill="1" applyBorder="1"/>
    <xf numFmtId="9" fontId="13" fillId="4" borderId="14" xfId="2" applyNumberFormat="1" applyFont="1" applyFill="1" applyBorder="1" applyAlignment="1">
      <alignment horizontal="center"/>
    </xf>
    <xf numFmtId="0" fontId="44" fillId="0" borderId="0" xfId="0" applyFont="1" applyAlignment="1">
      <alignment horizontal="center"/>
    </xf>
    <xf numFmtId="0" fontId="43" fillId="0" borderId="0" xfId="0" applyFont="1" applyAlignment="1"/>
    <xf numFmtId="0" fontId="45" fillId="0" borderId="0" xfId="0" applyFont="1" applyAlignment="1"/>
    <xf numFmtId="0" fontId="39" fillId="0" borderId="0" xfId="0" applyFont="1" applyFill="1" applyAlignment="1"/>
    <xf numFmtId="0" fontId="46" fillId="0" borderId="0" xfId="0" applyFont="1" applyAlignment="1"/>
    <xf numFmtId="9" fontId="13" fillId="4" borderId="14" xfId="2" applyNumberFormat="1" applyFont="1" applyFill="1" applyBorder="1" applyAlignment="1">
      <alignment horizontal="center" shrinkToFit="1"/>
    </xf>
    <xf numFmtId="6" fontId="14" fillId="5" borderId="14" xfId="4" applyNumberFormat="1" applyFont="1" applyFill="1" applyBorder="1" applyAlignment="1">
      <alignment shrinkToFit="1"/>
    </xf>
    <xf numFmtId="55" fontId="10" fillId="0" borderId="0" xfId="0" applyNumberFormat="1" applyFont="1" applyAlignment="1">
      <alignment horizontal="right" shrinkToFit="1"/>
    </xf>
    <xf numFmtId="6" fontId="14" fillId="0" borderId="0" xfId="4" applyNumberFormat="1" applyFont="1" applyFill="1" applyBorder="1" applyAlignment="1">
      <alignment shrinkToFit="1"/>
    </xf>
    <xf numFmtId="0" fontId="4" fillId="0" borderId="0" xfId="0" applyFont="1" applyAlignment="1">
      <alignment shrinkToFit="1"/>
    </xf>
    <xf numFmtId="0" fontId="11" fillId="2" borderId="20" xfId="0" applyFont="1" applyFill="1" applyBorder="1" applyAlignment="1">
      <alignment horizontal="center" vertical="center" shrinkToFit="1"/>
    </xf>
    <xf numFmtId="0" fontId="0" fillId="0" borderId="0" xfId="0" applyFont="1" applyAlignment="1">
      <alignment shrinkToFit="1"/>
    </xf>
    <xf numFmtId="0" fontId="8" fillId="0" borderId="0" xfId="0" applyNumberFormat="1" applyFont="1" applyAlignment="1">
      <alignment shrinkToFit="1"/>
    </xf>
    <xf numFmtId="14" fontId="0" fillId="0" borderId="0" xfId="0" applyNumberFormat="1" applyFont="1" applyAlignment="1">
      <alignment shrinkToFit="1"/>
    </xf>
    <xf numFmtId="0" fontId="45" fillId="0" borderId="0" xfId="0" applyFont="1" applyAlignment="1">
      <alignment wrapText="1"/>
    </xf>
    <xf numFmtId="0" fontId="47" fillId="0" borderId="0" xfId="0" applyFont="1"/>
    <xf numFmtId="0" fontId="48" fillId="0" borderId="0" xfId="0" applyFont="1" applyAlignment="1"/>
    <xf numFmtId="0" fontId="49" fillId="0" borderId="0" xfId="0" applyFont="1" applyAlignment="1"/>
    <xf numFmtId="0" fontId="50" fillId="0" borderId="0" xfId="0" applyFont="1" applyAlignment="1"/>
    <xf numFmtId="0" fontId="51" fillId="0" borderId="0" xfId="0" applyFont="1" applyAlignment="1"/>
  </cellXfs>
  <cellStyles count="10">
    <cellStyle name="パーセント" xfId="1" builtinId="5"/>
    <cellStyle name="パーセント 2" xfId="3" xr:uid="{00000000-0005-0000-0000-000001000000}"/>
    <cellStyle name="桁区切り" xfId="8" builtinId="6"/>
    <cellStyle name="桁区切り 2" xfId="4" xr:uid="{00000000-0005-0000-0000-000003000000}"/>
    <cellStyle name="桁区切り 3" xfId="9" xr:uid="{2708F7CD-291A-4B5A-A7E3-866BC994D465}"/>
    <cellStyle name="標準" xfId="0" builtinId="0"/>
    <cellStyle name="標準 2" xfId="2" xr:uid="{00000000-0005-0000-0000-000005000000}"/>
    <cellStyle name="標準 2 2" xfId="7" xr:uid="{00000000-0005-0000-0000-000006000000}"/>
    <cellStyle name="標準 3" xfId="5" xr:uid="{00000000-0005-0000-0000-000007000000}"/>
    <cellStyle name="標準 4" xfId="6" xr:uid="{00000000-0005-0000-0000-000008000000}"/>
  </cellStyles>
  <dxfs count="76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theme="4" tint="-0.249977111117893"/>
        </right>
        <top style="thin">
          <color rgb="FF0070C0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theme="4" tint="-0.249977111117893"/>
        </right>
        <top style="thin">
          <color rgb="FF0070C0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0" formatCode="General"/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0" formatCode="General"/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theme="4" tint="-0.249977111117893"/>
        </right>
        <top style="thin">
          <color rgb="FF0070C0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color theme="5"/>
      </font>
      <fill>
        <patternFill>
          <bgColor rgb="FFFFCCFF"/>
        </patternFill>
      </fill>
    </dxf>
    <dxf>
      <font>
        <color rgb="FFFF0000"/>
      </font>
      <fill>
        <patternFill>
          <fgColor auto="1"/>
          <bgColor rgb="FFFFCCFF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color theme="5"/>
      </font>
      <fill>
        <patternFill>
          <bgColor rgb="FFFFCCFF"/>
        </patternFill>
      </fill>
    </dxf>
    <dxf>
      <font>
        <color rgb="FFFF0000"/>
      </font>
      <fill>
        <patternFill>
          <fgColor auto="1"/>
          <bgColor rgb="FFFFCCFF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onnections" Target="connection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333375</xdr:colOff>
      <xdr:row>0</xdr:row>
      <xdr:rowOff>133350</xdr:rowOff>
    </xdr:from>
    <xdr:to>
      <xdr:col>27</xdr:col>
      <xdr:colOff>438150</xdr:colOff>
      <xdr:row>5</xdr:row>
      <xdr:rowOff>161925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591973F3-99D6-4071-8D31-FD90E2AED827}"/>
            </a:ext>
          </a:extLst>
        </xdr:cNvPr>
        <xdr:cNvSpPr/>
      </xdr:nvSpPr>
      <xdr:spPr>
        <a:xfrm>
          <a:off x="11915775" y="133350"/>
          <a:ext cx="4981575" cy="1104900"/>
        </a:xfrm>
        <a:prstGeom prst="wedgeRectCallout">
          <a:avLst>
            <a:gd name="adj1" fmla="val -165041"/>
            <a:gd name="adj2" fmla="val 3293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19</xdr:col>
      <xdr:colOff>447675</xdr:colOff>
      <xdr:row>1</xdr:row>
      <xdr:rowOff>47625</xdr:rowOff>
    </xdr:from>
    <xdr:to>
      <xdr:col>27</xdr:col>
      <xdr:colOff>305602</xdr:colOff>
      <xdr:row>5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7660211-017A-486D-BE41-463DCE421AF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4464"/>
        <a:stretch/>
      </xdr:blipFill>
      <xdr:spPr>
        <a:xfrm>
          <a:off x="12030075" y="209550"/>
          <a:ext cx="4734727" cy="914400"/>
        </a:xfrm>
        <a:prstGeom prst="rect">
          <a:avLst/>
        </a:prstGeom>
      </xdr:spPr>
    </xdr:pic>
    <xdr:clientData/>
  </xdr:twoCellAnchor>
  <xdr:twoCellAnchor>
    <xdr:from>
      <xdr:col>18</xdr:col>
      <xdr:colOff>361950</xdr:colOff>
      <xdr:row>9</xdr:row>
      <xdr:rowOff>9525</xdr:rowOff>
    </xdr:from>
    <xdr:to>
      <xdr:col>26</xdr:col>
      <xdr:colOff>552450</xdr:colOff>
      <xdr:row>16</xdr:row>
      <xdr:rowOff>133350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A07536B1-FD99-4791-816E-CE36C0682C89}"/>
            </a:ext>
          </a:extLst>
        </xdr:cNvPr>
        <xdr:cNvSpPr/>
      </xdr:nvSpPr>
      <xdr:spPr>
        <a:xfrm>
          <a:off x="11334750" y="2000250"/>
          <a:ext cx="5067300" cy="1323975"/>
        </a:xfrm>
        <a:prstGeom prst="wedgeRectCallout">
          <a:avLst>
            <a:gd name="adj1" fmla="val -100154"/>
            <a:gd name="adj2" fmla="val -73722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581025</xdr:colOff>
      <xdr:row>9</xdr:row>
      <xdr:rowOff>57150</xdr:rowOff>
    </xdr:from>
    <xdr:to>
      <xdr:col>26</xdr:col>
      <xdr:colOff>381000</xdr:colOff>
      <xdr:row>15</xdr:row>
      <xdr:rowOff>80212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C9FB1FA-1B67-4C40-97E4-EE889A4BEB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6551" b="18336"/>
        <a:stretch/>
      </xdr:blipFill>
      <xdr:spPr>
        <a:xfrm>
          <a:off x="11553825" y="2047875"/>
          <a:ext cx="4676775" cy="1213687"/>
        </a:xfrm>
        <a:prstGeom prst="rect">
          <a:avLst/>
        </a:prstGeom>
      </xdr:spPr>
    </xdr:pic>
    <xdr:clientData/>
  </xdr:twoCellAnchor>
  <xdr:twoCellAnchor>
    <xdr:from>
      <xdr:col>23</xdr:col>
      <xdr:colOff>276225</xdr:colOff>
      <xdr:row>12</xdr:row>
      <xdr:rowOff>9525</xdr:rowOff>
    </xdr:from>
    <xdr:to>
      <xdr:col>24</xdr:col>
      <xdr:colOff>238125</xdr:colOff>
      <xdr:row>16</xdr:row>
      <xdr:rowOff>9525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C32D54B-7B74-4E3E-9ED8-DE163863AE08}"/>
            </a:ext>
          </a:extLst>
        </xdr:cNvPr>
        <xdr:cNvSpPr/>
      </xdr:nvSpPr>
      <xdr:spPr>
        <a:xfrm>
          <a:off x="14297025" y="2552700"/>
          <a:ext cx="571500" cy="64770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BB67121-0951-4CD0-A2B6-58DF83E6D38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7953D3A-821C-4E35-AF54-58869758697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E6DC1C5-F51E-40E0-87C4-930A8A3FCEAA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C2A8CAE-FF11-48CA-ABC1-EA1412C69414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10B859C-F9F9-402C-BA4F-3657A5F1A44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1C395EE-177C-4D91-84AE-DB9175F3BD5F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504F512-F329-4B9B-B261-44DE8053001C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0D4E8EF-5624-46D0-A3A4-47106C92CEA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559BA0A-A070-4D8E-A665-FE2FEEB072DA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F65C2CC-1207-4C48-89EE-1EA2EA05EE6E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419100</xdr:colOff>
      <xdr:row>3</xdr:row>
      <xdr:rowOff>180975</xdr:rowOff>
    </xdr:from>
    <xdr:to>
      <xdr:col>11</xdr:col>
      <xdr:colOff>419100</xdr:colOff>
      <xdr:row>5</xdr:row>
      <xdr:rowOff>0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66765A53-FE45-33B1-2B5D-862A5067B0EF}"/>
            </a:ext>
          </a:extLst>
        </xdr:cNvPr>
        <xdr:cNvSpPr/>
      </xdr:nvSpPr>
      <xdr:spPr>
        <a:xfrm>
          <a:off x="9544050" y="1019175"/>
          <a:ext cx="3048000" cy="314325"/>
        </a:xfrm>
        <a:prstGeom prst="wedgeRectCallout">
          <a:avLst>
            <a:gd name="adj1" fmla="val -60990"/>
            <a:gd name="adj2" fmla="val -51535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個人名マスタに情報を記入してください。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86AF528-8DC0-41FC-9246-2669859D77F7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F1D4BA8-F649-4ED9-A4F6-41BB3FC590E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2C9E2A7-0D16-4A98-A7A9-5AF6EE75A9CD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6B1B00E-2B29-4CF9-91C6-F0E23FA2DFCE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6BD93CE-8758-4F8D-A5FB-A23105ED7A60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F012834-B2FE-45C7-9880-09E9E3AED453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CB1C479-AA2D-4203-BC9A-063108B1A704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3A7E5BE-83C7-4F78-AD8C-33178BE088D7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3A92CDA-65F3-4F8B-B1C4-6F32FD4471E8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307979D-490D-4C8A-B378-48BF29DFF853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170330</xdr:rowOff>
    </xdr:from>
    <xdr:to>
      <xdr:col>6</xdr:col>
      <xdr:colOff>8964</xdr:colOff>
      <xdr:row>17</xdr:row>
      <xdr:rowOff>17930</xdr:rowOff>
    </xdr:to>
    <xdr:sp macro="" textlink="">
      <xdr:nvSpPr>
        <xdr:cNvPr id="2" name="四角形: 角を丸くする 15">
          <a:extLst>
            <a:ext uri="{FF2B5EF4-FFF2-40B4-BE49-F238E27FC236}">
              <a16:creationId xmlns:a16="http://schemas.microsoft.com/office/drawing/2014/main" id="{0F7AD673-588A-48EF-AE41-F79DFD97781D}"/>
            </a:ext>
          </a:extLst>
        </xdr:cNvPr>
        <xdr:cNvSpPr/>
      </xdr:nvSpPr>
      <xdr:spPr>
        <a:xfrm>
          <a:off x="600075" y="1608605"/>
          <a:ext cx="4628589" cy="2038350"/>
        </a:xfrm>
        <a:prstGeom prst="roundRect">
          <a:avLst>
            <a:gd name="adj" fmla="val 4021"/>
          </a:avLst>
        </a:prstGeom>
        <a:noFill/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0</xdr:colOff>
      <xdr:row>8</xdr:row>
      <xdr:rowOff>0</xdr:rowOff>
    </xdr:from>
    <xdr:to>
      <xdr:col>13</xdr:col>
      <xdr:colOff>1129553</xdr:colOff>
      <xdr:row>17</xdr:row>
      <xdr:rowOff>17930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1479C11-61B7-40E2-BC2A-8AD4CBA4CB77}"/>
            </a:ext>
          </a:extLst>
        </xdr:cNvPr>
        <xdr:cNvSpPr/>
      </xdr:nvSpPr>
      <xdr:spPr>
        <a:xfrm>
          <a:off x="12258675" y="1619250"/>
          <a:ext cx="1501028" cy="2027705"/>
        </a:xfrm>
        <a:prstGeom prst="roundRect">
          <a:avLst>
            <a:gd name="adj" fmla="val 4021"/>
          </a:avLst>
        </a:prstGeom>
        <a:noFill/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649941</xdr:colOff>
      <xdr:row>11</xdr:row>
      <xdr:rowOff>67236</xdr:rowOff>
    </xdr:from>
    <xdr:to>
      <xdr:col>20</xdr:col>
      <xdr:colOff>148620</xdr:colOff>
      <xdr:row>17</xdr:row>
      <xdr:rowOff>78442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87501260-FAC1-4692-A36C-9E6015654E40}"/>
            </a:ext>
          </a:extLst>
        </xdr:cNvPr>
        <xdr:cNvSpPr/>
      </xdr:nvSpPr>
      <xdr:spPr>
        <a:xfrm>
          <a:off x="18337866" y="2724711"/>
          <a:ext cx="2794329" cy="982756"/>
        </a:xfrm>
        <a:prstGeom prst="wedgeRectCallout">
          <a:avLst>
            <a:gd name="adj1" fmla="val -70675"/>
            <a:gd name="adj2" fmla="val -9325"/>
          </a:avLst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1">
              <a:solidFill>
                <a:sysClr val="windowText" lastClr="000000"/>
              </a:solidFill>
              <a:effectLst/>
            </a:rPr>
            <a:t>同一の個人に対し、複数回負担軽減を行っている場合、ピンク色のアラートが出ます。こちらのアラートがないようにご提出ください。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986118</xdr:colOff>
      <xdr:row>5</xdr:row>
      <xdr:rowOff>123263</xdr:rowOff>
    </xdr:from>
    <xdr:to>
      <xdr:col>10</xdr:col>
      <xdr:colOff>784412</xdr:colOff>
      <xdr:row>7</xdr:row>
      <xdr:rowOff>62331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DFF4A9C7-CE7B-40C4-94A4-EE98821CD6C8}"/>
            </a:ext>
          </a:extLst>
        </xdr:cNvPr>
        <xdr:cNvSpPr/>
      </xdr:nvSpPr>
      <xdr:spPr>
        <a:xfrm>
          <a:off x="8663268" y="1199588"/>
          <a:ext cx="2255744" cy="301018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下記の表は自動更新されます。</a:t>
          </a:r>
        </a:p>
      </xdr:txBody>
    </xdr:sp>
    <xdr:clientData/>
  </xdr:twoCellAnchor>
  <xdr:twoCellAnchor>
    <xdr:from>
      <xdr:col>15</xdr:col>
      <xdr:colOff>1042147</xdr:colOff>
      <xdr:row>6</xdr:row>
      <xdr:rowOff>78441</xdr:rowOff>
    </xdr:from>
    <xdr:to>
      <xdr:col>19</xdr:col>
      <xdr:colOff>1905000</xdr:colOff>
      <xdr:row>8</xdr:row>
      <xdr:rowOff>246529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F1550FE1-CB64-4EDE-8BE4-26867B07AF6B}"/>
            </a:ext>
          </a:extLst>
        </xdr:cNvPr>
        <xdr:cNvSpPr/>
      </xdr:nvSpPr>
      <xdr:spPr>
        <a:xfrm>
          <a:off x="15558247" y="1335741"/>
          <a:ext cx="5149103" cy="530038"/>
        </a:xfrm>
        <a:prstGeom prst="wedgeRectCallout">
          <a:avLst>
            <a:gd name="adj1" fmla="val -34390"/>
            <a:gd name="adj2" fmla="val -96732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精算払請求内訳書の</a:t>
          </a:r>
          <a:r>
            <a:rPr kumimoji="1" lang="en-US" altLang="ja-JP" sz="11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E128</a:t>
          </a:r>
          <a:r>
            <a:rPr kumimoji="1" lang="ja-JP" altLang="en-US" sz="1100" b="1">
              <a:solidFill>
                <a:schemeClr val="accent6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セル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に、補助対象経費（上限適用後）の５０％補助分の金額を転記してください。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32D3CBA-A77D-46CD-9C00-289118A3B48F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FCD4A0F-8FB3-4204-A124-391AAA451CC7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D36AC92-48D9-4239-966D-73DCA00A9FE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FE04B24-864A-4EF3-8915-47DBF79582D3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C584428-99E1-4920-AE20-1F047AA97755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9159A3D-CD1B-4B27-B6BE-6E3F3331D3B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C461EBF-497C-4145-A0D3-023FDC82D122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6A92F7A-9C59-48D7-9A44-E5FCEFE9642B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170330</xdr:rowOff>
    </xdr:from>
    <xdr:to>
      <xdr:col>6</xdr:col>
      <xdr:colOff>8964</xdr:colOff>
      <xdr:row>17</xdr:row>
      <xdr:rowOff>17930</xdr:rowOff>
    </xdr:to>
    <xdr:sp macro="" textlink="">
      <xdr:nvSpPr>
        <xdr:cNvPr id="11" name="四角形: 角を丸くする 15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555812" y="1281954"/>
          <a:ext cx="4446493" cy="2590800"/>
        </a:xfrm>
        <a:prstGeom prst="roundRect">
          <a:avLst>
            <a:gd name="adj" fmla="val 4021"/>
          </a:avLst>
        </a:prstGeom>
        <a:noFill/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0</xdr:colOff>
      <xdr:row>8</xdr:row>
      <xdr:rowOff>0</xdr:rowOff>
    </xdr:from>
    <xdr:to>
      <xdr:col>13</xdr:col>
      <xdr:colOff>1129553</xdr:colOff>
      <xdr:row>17</xdr:row>
      <xdr:rowOff>17930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4540753" y="1228165"/>
          <a:ext cx="2465294" cy="3290047"/>
        </a:xfrm>
        <a:prstGeom prst="roundRect">
          <a:avLst>
            <a:gd name="adj" fmla="val 4021"/>
          </a:avLst>
        </a:prstGeom>
        <a:noFill/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18</xdr:col>
      <xdr:colOff>649941</xdr:colOff>
      <xdr:row>11</xdr:row>
      <xdr:rowOff>67236</xdr:rowOff>
    </xdr:from>
    <xdr:to>
      <xdr:col>20</xdr:col>
      <xdr:colOff>148620</xdr:colOff>
      <xdr:row>14</xdr:row>
      <xdr:rowOff>123265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143CC3BB-57EA-4A36-87FF-28EFC0592CE3}"/>
            </a:ext>
          </a:extLst>
        </xdr:cNvPr>
        <xdr:cNvSpPr/>
      </xdr:nvSpPr>
      <xdr:spPr>
        <a:xfrm>
          <a:off x="18691412" y="2711824"/>
          <a:ext cx="5101620" cy="526676"/>
        </a:xfrm>
        <a:prstGeom prst="wedgeRectCallout">
          <a:avLst>
            <a:gd name="adj1" fmla="val -70675"/>
            <a:gd name="adj2" fmla="val -9325"/>
          </a:avLst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1">
              <a:solidFill>
                <a:sysClr val="windowText" lastClr="000000"/>
              </a:solidFill>
              <a:effectLst/>
            </a:rPr>
            <a:t>同一の個人に対し、複数回負担軽減を行っている場合、ピンク色のアラートが出ます。こちらのアラートがないようにご提出ください。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8</xdr:col>
      <xdr:colOff>986118</xdr:colOff>
      <xdr:row>5</xdr:row>
      <xdr:rowOff>123263</xdr:rowOff>
    </xdr:from>
    <xdr:to>
      <xdr:col>10</xdr:col>
      <xdr:colOff>784412</xdr:colOff>
      <xdr:row>7</xdr:row>
      <xdr:rowOff>62331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6DD73835-005C-4965-BBBD-574491FDC774}"/>
            </a:ext>
          </a:extLst>
        </xdr:cNvPr>
        <xdr:cNvSpPr/>
      </xdr:nvSpPr>
      <xdr:spPr>
        <a:xfrm>
          <a:off x="8684559" y="1199028"/>
          <a:ext cx="2263588" cy="297656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下記の表は自動更新されます。</a:t>
          </a:r>
        </a:p>
      </xdr:txBody>
    </xdr:sp>
    <xdr:clientData/>
  </xdr:twoCellAnchor>
  <xdr:twoCellAnchor>
    <xdr:from>
      <xdr:col>10</xdr:col>
      <xdr:colOff>829236</xdr:colOff>
      <xdr:row>2</xdr:row>
      <xdr:rowOff>100853</xdr:rowOff>
    </xdr:from>
    <xdr:to>
      <xdr:col>14</xdr:col>
      <xdr:colOff>246530</xdr:colOff>
      <xdr:row>4</xdr:row>
      <xdr:rowOff>112058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F87EF66A-EB2E-4434-97A6-84DE2109F10B}"/>
            </a:ext>
          </a:extLst>
        </xdr:cNvPr>
        <xdr:cNvSpPr/>
      </xdr:nvSpPr>
      <xdr:spPr>
        <a:xfrm>
          <a:off x="10992971" y="459441"/>
          <a:ext cx="3048000" cy="549088"/>
        </a:xfrm>
        <a:prstGeom prst="wedgeRectCallout">
          <a:avLst>
            <a:gd name="adj1" fmla="val 64619"/>
            <a:gd name="adj2" fmla="val -5243"/>
          </a:avLst>
        </a:prstGeom>
        <a:solidFill>
          <a:schemeClr val="accent1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1">
              <a:solidFill>
                <a:sysClr val="windowText" lastClr="000000"/>
              </a:solidFill>
              <a:effectLst/>
            </a:rPr>
            <a:t>概算払いの際は、追加補助は支払われない点ご留意ください。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99764</xdr:colOff>
      <xdr:row>3</xdr:row>
      <xdr:rowOff>40105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7DF2FD5-6150-459C-BEDE-A5DDC7641B0D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</xdr:col>
      <xdr:colOff>95250</xdr:colOff>
      <xdr:row>16</xdr:row>
      <xdr:rowOff>47626</xdr:rowOff>
    </xdr:from>
    <xdr:to>
      <xdr:col>3</xdr:col>
      <xdr:colOff>809625</xdr:colOff>
      <xdr:row>17</xdr:row>
      <xdr:rowOff>273844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6579EF6E-7C7B-4F71-990F-607A350E7721}"/>
            </a:ext>
          </a:extLst>
        </xdr:cNvPr>
        <xdr:cNvSpPr/>
      </xdr:nvSpPr>
      <xdr:spPr>
        <a:xfrm>
          <a:off x="500063" y="4524376"/>
          <a:ext cx="2309812" cy="511968"/>
        </a:xfrm>
        <a:prstGeom prst="wedgeRectCallout">
          <a:avLst>
            <a:gd name="adj1" fmla="val -36381"/>
            <a:gd name="adj2" fmla="val -127293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個人名マスタ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で設定した</a:t>
          </a:r>
          <a:r>
            <a:rPr kumimoji="1" lang="ja-JP" altLang="en-US" sz="1100" b="1">
              <a:solidFill>
                <a:sysClr val="windowText" lastClr="000000"/>
              </a:solidFill>
            </a:rPr>
            <a:t>識別</a:t>
          </a:r>
          <a:r>
            <a:rPr kumimoji="1" lang="en-US" altLang="ja-JP" sz="1100" b="1">
              <a:solidFill>
                <a:sysClr val="windowText" lastClr="000000"/>
              </a:solidFill>
            </a:rPr>
            <a:t>ID</a:t>
          </a:r>
          <a:r>
            <a:rPr kumimoji="1" lang="ja-JP" altLang="en-US" sz="1100" b="1">
              <a:solidFill>
                <a:sysClr val="windowText" lastClr="000000"/>
              </a:solidFill>
            </a:rPr>
            <a:t>を記入してください。</a:t>
          </a:r>
        </a:p>
      </xdr:txBody>
    </xdr:sp>
    <xdr:clientData/>
  </xdr:twoCellAnchor>
  <xdr:twoCellAnchor>
    <xdr:from>
      <xdr:col>7</xdr:col>
      <xdr:colOff>154783</xdr:colOff>
      <xdr:row>5</xdr:row>
      <xdr:rowOff>1</xdr:rowOff>
    </xdr:from>
    <xdr:to>
      <xdr:col>9</xdr:col>
      <xdr:colOff>297658</xdr:colOff>
      <xdr:row>6</xdr:row>
      <xdr:rowOff>95251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6899DD32-745B-62D9-0B6E-B3A4AD9B7300}"/>
            </a:ext>
          </a:extLst>
        </xdr:cNvPr>
        <xdr:cNvSpPr/>
      </xdr:nvSpPr>
      <xdr:spPr>
        <a:xfrm>
          <a:off x="7620002" y="1285876"/>
          <a:ext cx="2190750" cy="297656"/>
        </a:xfrm>
        <a:prstGeom prst="rect">
          <a:avLst/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ysClr val="windowText" lastClr="000000"/>
              </a:solidFill>
            </a:rPr>
            <a:t>グレーの行は自動入力されます。</a:t>
          </a:r>
        </a:p>
      </xdr:txBody>
    </xdr:sp>
    <xdr:clientData/>
  </xdr:twoCellAnchor>
  <xdr:twoCellAnchor>
    <xdr:from>
      <xdr:col>7</xdr:col>
      <xdr:colOff>214312</xdr:colOff>
      <xdr:row>16</xdr:row>
      <xdr:rowOff>33339</xdr:rowOff>
    </xdr:from>
    <xdr:to>
      <xdr:col>9</xdr:col>
      <xdr:colOff>940593</xdr:colOff>
      <xdr:row>18</xdr:row>
      <xdr:rowOff>273844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B956C629-693A-48F3-B43C-53A0FE243879}"/>
            </a:ext>
          </a:extLst>
        </xdr:cNvPr>
        <xdr:cNvSpPr/>
      </xdr:nvSpPr>
      <xdr:spPr>
        <a:xfrm>
          <a:off x="7679531" y="4510089"/>
          <a:ext cx="2774156" cy="812005"/>
        </a:xfrm>
        <a:prstGeom prst="wedgeRectCallout">
          <a:avLst>
            <a:gd name="adj1" fmla="val 30226"/>
            <a:gd name="adj2" fmla="val -86237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リスキリング講座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受講修了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時の負担軽減の場合は「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50%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」、追加補助の場合は「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20%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」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を選択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してください。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161925</xdr:colOff>
      <xdr:row>16</xdr:row>
      <xdr:rowOff>7144</xdr:rowOff>
    </xdr:from>
    <xdr:to>
      <xdr:col>12</xdr:col>
      <xdr:colOff>476250</xdr:colOff>
      <xdr:row>19</xdr:row>
      <xdr:rowOff>273843</xdr:rowOff>
    </xdr:to>
    <xdr:sp macro="" textlink="">
      <xdr:nvSpPr>
        <xdr:cNvPr id="6" name="吹き出し: 四角形 5">
          <a:extLst>
            <a:ext uri="{FF2B5EF4-FFF2-40B4-BE49-F238E27FC236}">
              <a16:creationId xmlns:a16="http://schemas.microsoft.com/office/drawing/2014/main" id="{E1413C3D-6E46-4906-AEA7-F13A8BCE4B77}"/>
            </a:ext>
          </a:extLst>
        </xdr:cNvPr>
        <xdr:cNvSpPr/>
      </xdr:nvSpPr>
      <xdr:spPr>
        <a:xfrm>
          <a:off x="10698956" y="4483894"/>
          <a:ext cx="2362200" cy="1123949"/>
        </a:xfrm>
        <a:prstGeom prst="wedgeRectCallout">
          <a:avLst>
            <a:gd name="adj1" fmla="val 973"/>
            <a:gd name="adj2" fmla="val -81838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負担軽減前の個人が支払った価格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(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講座等提供価格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)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を記載してください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。</a:t>
          </a:r>
          <a:endParaRPr kumimoji="1" lang="en-US" altLang="ja-JP" sz="1100" b="1">
            <a:solidFill>
              <a:sysClr val="windowText" lastClr="000000"/>
            </a:solidFill>
            <a:effectLst/>
            <a:latin typeface="+mn-lt"/>
            <a:ea typeface="+mn-ea"/>
            <a:cs typeface="+mn-cs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※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基本的には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【a】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の金額と一致します。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10</xdr:col>
      <xdr:colOff>516730</xdr:colOff>
      <xdr:row>2</xdr:row>
      <xdr:rowOff>142875</xdr:rowOff>
    </xdr:from>
    <xdr:to>
      <xdr:col>13</xdr:col>
      <xdr:colOff>35717</xdr:colOff>
      <xdr:row>5</xdr:row>
      <xdr:rowOff>47625</xdr:rowOff>
    </xdr:to>
    <xdr:sp macro="" textlink="">
      <xdr:nvSpPr>
        <xdr:cNvPr id="7" name="吹き出し: 四角形 6">
          <a:extLst>
            <a:ext uri="{FF2B5EF4-FFF2-40B4-BE49-F238E27FC236}">
              <a16:creationId xmlns:a16="http://schemas.microsoft.com/office/drawing/2014/main" id="{67EAD0D9-A121-4935-9988-9333E7E113A8}"/>
            </a:ext>
          </a:extLst>
        </xdr:cNvPr>
        <xdr:cNvSpPr/>
      </xdr:nvSpPr>
      <xdr:spPr>
        <a:xfrm>
          <a:off x="11053761" y="690563"/>
          <a:ext cx="2543175" cy="690562"/>
        </a:xfrm>
        <a:prstGeom prst="wedgeRectCallout">
          <a:avLst>
            <a:gd name="adj1" fmla="val 23654"/>
            <a:gd name="adj2" fmla="val 90801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分割払いなど複数回に分けて個人が費用を払った場合は、個人の支払いが完了した日付を記入してください。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12</xdr:col>
      <xdr:colOff>933448</xdr:colOff>
      <xdr:row>15</xdr:row>
      <xdr:rowOff>83346</xdr:rowOff>
    </xdr:from>
    <xdr:to>
      <xdr:col>15</xdr:col>
      <xdr:colOff>773906</xdr:colOff>
      <xdr:row>17</xdr:row>
      <xdr:rowOff>166688</xdr:rowOff>
    </xdr:to>
    <xdr:sp macro="" textlink="">
      <xdr:nvSpPr>
        <xdr:cNvPr id="8" name="吹き出し: 四角形 7">
          <a:extLst>
            <a:ext uri="{FF2B5EF4-FFF2-40B4-BE49-F238E27FC236}">
              <a16:creationId xmlns:a16="http://schemas.microsoft.com/office/drawing/2014/main" id="{DE7E0658-B4E3-4A9A-970F-6449D035C77C}"/>
            </a:ext>
          </a:extLst>
        </xdr:cNvPr>
        <xdr:cNvSpPr/>
      </xdr:nvSpPr>
      <xdr:spPr>
        <a:xfrm>
          <a:off x="13518354" y="4274346"/>
          <a:ext cx="2793208" cy="654842"/>
        </a:xfrm>
        <a:prstGeom prst="wedgeRectCallout">
          <a:avLst>
            <a:gd name="adj1" fmla="val -6084"/>
            <a:gd name="adj2" fmla="val -89325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転職先への入社日が講座修了日より早い場合、セルがピンク色になり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、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アラートが出ます。ご修正ください。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18</xdr:col>
      <xdr:colOff>561972</xdr:colOff>
      <xdr:row>13</xdr:row>
      <xdr:rowOff>259557</xdr:rowOff>
    </xdr:from>
    <xdr:to>
      <xdr:col>22</xdr:col>
      <xdr:colOff>107155</xdr:colOff>
      <xdr:row>16</xdr:row>
      <xdr:rowOff>107156</xdr:rowOff>
    </xdr:to>
    <xdr:sp macro="" textlink="">
      <xdr:nvSpPr>
        <xdr:cNvPr id="9" name="吹き出し: 四角形 8">
          <a:extLst>
            <a:ext uri="{FF2B5EF4-FFF2-40B4-BE49-F238E27FC236}">
              <a16:creationId xmlns:a16="http://schemas.microsoft.com/office/drawing/2014/main" id="{A0ED63BD-FED2-4232-ACC9-A008765A625B}"/>
            </a:ext>
          </a:extLst>
        </xdr:cNvPr>
        <xdr:cNvSpPr/>
      </xdr:nvSpPr>
      <xdr:spPr>
        <a:xfrm>
          <a:off x="19278597" y="3879057"/>
          <a:ext cx="2878933" cy="704849"/>
        </a:xfrm>
        <a:prstGeom prst="wedgeRectCallout">
          <a:avLst>
            <a:gd name="adj1" fmla="val -67891"/>
            <a:gd name="adj2" fmla="val -25575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同じ個人に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対し、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重複して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同一の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負担軽減</a:t>
          </a:r>
          <a:r>
            <a:rPr kumimoji="1" lang="ja-JP" altLang="en-US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割合の補助を記入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している場合、アラートが出ますので、修正してください。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16</xdr:col>
      <xdr:colOff>28574</xdr:colOff>
      <xdr:row>15</xdr:row>
      <xdr:rowOff>195263</xdr:rowOff>
    </xdr:from>
    <xdr:to>
      <xdr:col>18</xdr:col>
      <xdr:colOff>404812</xdr:colOff>
      <xdr:row>18</xdr:row>
      <xdr:rowOff>59531</xdr:rowOff>
    </xdr:to>
    <xdr:sp macro="" textlink="">
      <xdr:nvSpPr>
        <xdr:cNvPr id="10" name="吹き出し: 四角形 9">
          <a:extLst>
            <a:ext uri="{FF2B5EF4-FFF2-40B4-BE49-F238E27FC236}">
              <a16:creationId xmlns:a16="http://schemas.microsoft.com/office/drawing/2014/main" id="{961D4C79-4B50-41A1-89D2-07C53153ECB5}"/>
            </a:ext>
          </a:extLst>
        </xdr:cNvPr>
        <xdr:cNvSpPr/>
      </xdr:nvSpPr>
      <xdr:spPr>
        <a:xfrm>
          <a:off x="16530637" y="4386263"/>
          <a:ext cx="2590800" cy="721518"/>
        </a:xfrm>
        <a:prstGeom prst="wedgeRectCallout">
          <a:avLst>
            <a:gd name="adj1" fmla="val -88241"/>
            <a:gd name="adj2" fmla="val -142099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追加補助の場合のみ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列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N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列をご記入ください。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H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列に「</a:t>
          </a:r>
          <a:r>
            <a:rPr kumimoji="1" lang="en-US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50</a:t>
          </a:r>
          <a:r>
            <a:rPr kumimoji="1" lang="ja-JP" altLang="ja-JP" sz="1100" b="1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％」と入力した場合は、グレーアウトされます。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17</xdr:col>
      <xdr:colOff>1019175</xdr:colOff>
      <xdr:row>5</xdr:row>
      <xdr:rowOff>54770</xdr:rowOff>
    </xdr:from>
    <xdr:to>
      <xdr:col>20</xdr:col>
      <xdr:colOff>392906</xdr:colOff>
      <xdr:row>7</xdr:row>
      <xdr:rowOff>154781</xdr:rowOff>
    </xdr:to>
    <xdr:sp macro="" textlink="">
      <xdr:nvSpPr>
        <xdr:cNvPr id="12" name="吹き出し: 四角形 11">
          <a:extLst>
            <a:ext uri="{FF2B5EF4-FFF2-40B4-BE49-F238E27FC236}">
              <a16:creationId xmlns:a16="http://schemas.microsoft.com/office/drawing/2014/main" id="{BDAFBA19-DE7B-4A42-84B1-F6FF7546D063}"/>
            </a:ext>
          </a:extLst>
        </xdr:cNvPr>
        <xdr:cNvSpPr/>
      </xdr:nvSpPr>
      <xdr:spPr>
        <a:xfrm>
          <a:off x="18628519" y="1388270"/>
          <a:ext cx="2147887" cy="504824"/>
        </a:xfrm>
        <a:prstGeom prst="wedgeRectCallout">
          <a:avLst>
            <a:gd name="adj1" fmla="val -92777"/>
            <a:gd name="adj2" fmla="val 54970"/>
          </a:avLst>
        </a:prstGeom>
        <a:solidFill>
          <a:schemeClr val="accent3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b="1">
              <a:solidFill>
                <a:sysClr val="windowText" lastClr="000000"/>
              </a:solidFill>
              <a:effectLst/>
            </a:rPr>
            <a:t>事業者から個人へ負担軽減を行った日付を記入して下さい。</a:t>
          </a:r>
          <a:endParaRPr lang="ja-JP" altLang="ja-JP" b="1">
            <a:solidFill>
              <a:sysClr val="windowText" lastClr="000000"/>
            </a:solidFill>
            <a:effectLst/>
          </a:endParaRPr>
        </a:p>
        <a:p>
          <a:pPr algn="l"/>
          <a:endParaRPr kumimoji="1" lang="ja-JP" altLang="en-US" sz="11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ECD1144-88E6-4A7D-8435-CC707E0016F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49F7DEC-72A5-4606-8BE9-6BB4EE30382A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A5D38F0-4EEC-414E-A5CF-E3EE26BB3A9B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8909C82-84FA-44F4-AFE7-4EBCCA7884EE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2" xr16:uid="{A8A84DB9-13B4-4DF0-BB5C-D39C6C041C41}" autoFormatId="20" applyNumberFormats="0" applyBorderFormats="0" applyFontFormats="0" applyPatternFormats="0" applyAlignmentFormats="0" applyWidthHeightFormats="0">
  <queryTableRefresh nextId="24">
    <queryTableFields count="18">
      <queryTableField id="18" name="確認" tableColumnId="17"/>
      <queryTableField id="1" name="ID" tableColumnId="1"/>
      <queryTableField id="2" name="氏名" tableColumnId="2"/>
      <queryTableField id="3" name="修了証明書通番" tableColumnId="3"/>
      <queryTableField id="22" name="事業者名" tableColumnId="18"/>
      <queryTableField id="4" name="講座名" tableColumnId="4"/>
      <queryTableField id="5" name="税込講座価格" tableColumnId="5"/>
      <queryTableField id="6" name="税抜講座価格" tableColumnId="6"/>
      <queryTableField id="20" name="補助対象経費" tableColumnId="16"/>
      <queryTableField id="7" name="負担軽減割合" tableColumnId="7"/>
      <queryTableField id="8" name="補助金支払額" tableColumnId="8"/>
      <queryTableField id="9" name="支払価格" tableColumnId="9"/>
      <queryTableField id="10" name="受領日" tableColumnId="10"/>
      <queryTableField id="11" name="修了日" tableColumnId="11"/>
      <queryTableField id="12" name="入社日" tableColumnId="12"/>
      <queryTableField id="13" name="経過確認日" tableColumnId="13"/>
      <queryTableField id="14" name="負担軽減日" tableColumnId="14"/>
      <queryTableField id="15" name="備考" tableColumnId="15"/>
    </queryTableFields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200-000000000000}" autoFormatId="20" applyNumberFormats="0" applyBorderFormats="0" applyFontFormats="0" applyPatternFormats="0" applyAlignmentFormats="0" applyWidthHeightFormats="0">
  <queryTableRefresh nextId="24">
    <queryTableFields count="18">
      <queryTableField id="18" name="確認" tableColumnId="17"/>
      <queryTableField id="1" name="ID" tableColumnId="1"/>
      <queryTableField id="2" name="氏名" tableColumnId="2"/>
      <queryTableField id="3" name="修了証明書通番" tableColumnId="3"/>
      <queryTableField id="22" name="事業者名" tableColumnId="18"/>
      <queryTableField id="4" name="講座名" tableColumnId="4"/>
      <queryTableField id="5" name="税込講座価格" tableColumnId="5"/>
      <queryTableField id="6" name="税抜講座価格" tableColumnId="6"/>
      <queryTableField id="20" name="補助対象経費" tableColumnId="16"/>
      <queryTableField id="7" name="負担軽減割合" tableColumnId="7"/>
      <queryTableField id="8" name="補助金支払額" tableColumnId="8"/>
      <queryTableField id="9" name="支払価格" tableColumnId="9"/>
      <queryTableField id="10" name="受領日" tableColumnId="10"/>
      <queryTableField id="11" name="修了日" tableColumnId="11"/>
      <queryTableField id="12" name="入社日" tableColumnId="12"/>
      <queryTableField id="13" name="経過確認日" tableColumnId="13"/>
      <queryTableField id="14" name="負担軽減日" tableColumnId="14"/>
      <queryTableField id="15" name="備考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A36D3DC8-3868-4353-95CB-6A172EC28B3C}" name="table2307_26" displayName="table2307_26" ref="A10:R17" tableType="queryTable" totalsRowShown="0">
  <autoFilter ref="A10:R17" xr:uid="{00000000-0009-0000-0100-000002000000}"/>
  <tableColumns count="18">
    <tableColumn id="17" xr3:uid="{4A3BF0F8-33F4-4660-B3D5-A757FB600001}" uniqueName="17" name="確認" queryTableFieldId="18"/>
    <tableColumn id="1" xr3:uid="{2B82F889-A2FB-4879-8F38-ACA25A32871E}" uniqueName="1" name="ID" queryTableFieldId="1" dataDxfId="761"/>
    <tableColumn id="2" xr3:uid="{C59ABE8F-1880-4833-81B8-5EA59F2F5DD2}" uniqueName="2" name="氏名" queryTableFieldId="2" dataDxfId="760"/>
    <tableColumn id="3" xr3:uid="{48D2C01F-327E-45DB-88C5-D9DC6086454F}" uniqueName="3" name="修了証明書通番" queryTableFieldId="3" dataDxfId="759"/>
    <tableColumn id="18" xr3:uid="{4CB89324-B88F-4D68-B449-EE94534750AC}" uniqueName="18" name="事業者名" queryTableFieldId="22" dataDxfId="758"/>
    <tableColumn id="4" xr3:uid="{DDB64544-1C4C-4411-BE68-A97030BF3B04}" uniqueName="4" name="講座名" queryTableFieldId="4" dataDxfId="757"/>
    <tableColumn id="5" xr3:uid="{56C6057D-0ABD-4903-BC5D-5B036510C983}" uniqueName="5" name="税込講座価格" queryTableFieldId="5" dataDxfId="756" dataCellStyle="桁区切り"/>
    <tableColumn id="6" xr3:uid="{7137ADF4-A39B-4C3B-B4E3-366D4285B85A}" uniqueName="6" name="税抜講座価格" queryTableFieldId="6" dataDxfId="755" dataCellStyle="桁区切り"/>
    <tableColumn id="16" xr3:uid="{3FCFDB21-8D4D-4994-9D77-7BCDEEC70D8B}" uniqueName="16" name="補助対象経費" queryTableFieldId="20" dataDxfId="754" dataCellStyle="桁区切り"/>
    <tableColumn id="7" xr3:uid="{33E66B72-8F46-4B03-94BD-ACC78BE1B93A}" uniqueName="7" name="負担軽減割合" queryTableFieldId="7" dataDxfId="753" dataCellStyle="パーセント"/>
    <tableColumn id="8" xr3:uid="{9A0D74E1-2A02-47CE-98DD-5642FB0A1B07}" uniqueName="8" name="補助金支払額" queryTableFieldId="8" dataDxfId="752" dataCellStyle="桁区切り"/>
    <tableColumn id="9" xr3:uid="{7241779C-219D-494C-BF7D-ACC83773259A}" uniqueName="9" name="支払価格" queryTableFieldId="9" dataDxfId="751" dataCellStyle="桁区切り"/>
    <tableColumn id="10" xr3:uid="{AEC3087B-4DE7-4937-B97E-F55329BAC50B}" uniqueName="10" name="受領日" queryTableFieldId="10" dataDxfId="750"/>
    <tableColumn id="11" xr3:uid="{1A95AC21-4073-445D-81A4-D1707FD0E72E}" uniqueName="11" name="修了日" queryTableFieldId="11" dataDxfId="749"/>
    <tableColumn id="12" xr3:uid="{24BA2F70-3D9F-4A1B-AB45-BAB25B05CC35}" uniqueName="12" name="入社日" queryTableFieldId="12" dataDxfId="748"/>
    <tableColumn id="13" xr3:uid="{CC664568-7FDA-4F67-9AE9-CE353FA253F3}" uniqueName="13" name="経過確認日" queryTableFieldId="13" dataDxfId="747"/>
    <tableColumn id="14" xr3:uid="{365B277A-1CC2-4384-9CBD-473E96EFDDEA}" uniqueName="14" name="負担軽減日" queryTableFieldId="14" dataDxfId="746"/>
    <tableColumn id="15" xr3:uid="{6010717C-19A5-46B0-BFD1-E4F6BD308B66}" uniqueName="15" name="備考" queryTableFieldId="15" dataDxfId="745"/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BD9BE0E-D4B4-4279-96F1-A6538B6954E7}" name="table2402" displayName="table2402" ref="B9:R23" totalsRowShown="0" headerRowDxfId="568" tableBorderDxfId="567">
  <autoFilter ref="B9:R23" xr:uid="{00000000-0009-0000-0100-000004000000}"/>
  <tableColumns count="17">
    <tableColumn id="1" xr3:uid="{DC1864B2-130A-43CA-B3B1-74C872FAE98B}" name="ID" dataDxfId="566"/>
    <tableColumn id="2" xr3:uid="{2969D32C-34E2-4DA5-AF2D-8135C63C10EB}" name="氏名" dataDxfId="565">
      <calculatedColumnFormula>IF($B10="","",_xlfn.XLOOKUP($B10,【記入例】個人名マスタ!$B:$B,【記入例】個人名マスタ!C:C))</calculatedColumnFormula>
    </tableColumn>
    <tableColumn id="3" xr3:uid="{20DE615B-3C00-47B6-ABA7-FD29ECC22192}" name="修了証明書通番" dataDxfId="564">
      <calculatedColumnFormula>IF($B10="","",_xlfn.XLOOKUP($B10,【記入例】個人名マスタ!$B:$B,【記入例】個人名マスタ!D:D))</calculatedColumnFormula>
    </tableColumn>
    <tableColumn id="4" xr3:uid="{3234814E-053B-4BD0-8428-67B3C3B58E46}" name="講座名" dataDxfId="563">
      <calculatedColumnFormula>IF($B10="","",_xlfn.XLOOKUP($B10,【記入例】個人名マスタ!$B:$B,【記入例】個人名マスタ!E:E))</calculatedColumnFormula>
    </tableColumn>
    <tableColumn id="16" xr3:uid="{8ECBAC55-9B03-4769-9FCC-B7C7DF4362AC}" name="事業者名" dataDxfId="562">
      <calculatedColumnFormula>IF($B10="","",_xlfn.XLOOKUP($B10,【記入例】個人名マスタ!$B:$B,【記入例】個人名マスタ!F:F))</calculatedColumnFormula>
    </tableColumn>
    <tableColumn id="5" xr3:uid="{2A5C5052-06B2-43B5-808E-8F1949FD71E5}" name="税込講座価格" dataDxfId="561"/>
    <tableColumn id="6" xr3:uid="{BE70187F-CB85-4D6C-9BF7-A52A8AA97CEB}" name="税抜講座価格" dataDxfId="560">
      <calculatedColumnFormula>G10/1.1</calculatedColumnFormula>
    </tableColumn>
    <tableColumn id="17" xr3:uid="{B89816F5-1039-4DD2-A8B8-F6934B07BB50}" name="補助対象経費" dataDxfId="559">
      <calculatedColumnFormula>IF(H10&gt;800000,800000,H10)</calculatedColumnFormula>
    </tableColumn>
    <tableColumn id="7" xr3:uid="{97F0DA75-5C90-4787-9600-3B8D70A92127}" name="負担軽減割合" dataDxfId="558" dataCellStyle="パーセント"/>
    <tableColumn id="8" xr3:uid="{564AB553-EDBF-420B-ABFB-6F5FE9A1B2E2}" name="補助金支払額" dataDxfId="557">
      <calculatedColumnFormula>IF(H10&gt;800000,800000*J10,H10*J10)</calculatedColumnFormula>
    </tableColumn>
    <tableColumn id="9" xr3:uid="{47D6268E-630E-4FA6-BA14-06C9752309F0}" name="支払価格" dataDxfId="556"/>
    <tableColumn id="10" xr3:uid="{C22947B1-A147-4D90-A638-0890448FBCAF}" name="受領日" dataDxfId="555"/>
    <tableColumn id="11" xr3:uid="{75B28E3C-C071-4CDA-8748-BF05230DF478}" name="修了日" dataDxfId="554"/>
    <tableColumn id="12" xr3:uid="{0D4948C6-641D-4F04-B0DB-24ACAAEF3908}" name="入社日" dataDxfId="553"/>
    <tableColumn id="13" xr3:uid="{2C24292E-FB01-44A6-84AA-1C91E9A00DA8}" name="経過確認日" dataDxfId="552"/>
    <tableColumn id="14" xr3:uid="{877A5A51-5A42-4CB9-9051-A3E544528E85}" name="負担軽減日" dataDxfId="551"/>
    <tableColumn id="15" xr3:uid="{8C932A4C-E6EB-493B-BC93-5212362B6BB5}" name="備考" dataDxfId="550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D17338-1B5D-4E0D-92E5-0EFB0E004AE0}" name="table2403" displayName="table2403" ref="B9:R23" totalsRowShown="0" headerRowDxfId="546" tableBorderDxfId="545">
  <autoFilter ref="B9:R23" xr:uid="{00000000-0009-0000-0100-000004000000}"/>
  <tableColumns count="17">
    <tableColumn id="1" xr3:uid="{A3A03D2E-5669-493C-825A-1E7C765FCE03}" name="ID" dataDxfId="544"/>
    <tableColumn id="2" xr3:uid="{74B1E91F-8DAF-4B3F-B9AD-F316F3A3FEC8}" name="氏名" dataDxfId="543">
      <calculatedColumnFormula>IF($B10="","",_xlfn.XLOOKUP($B10,【記入例】個人名マスタ!$B:$B,【記入例】個人名マスタ!C:C))</calculatedColumnFormula>
    </tableColumn>
    <tableColumn id="3" xr3:uid="{2B2827CA-51AD-4DAE-89E7-3DB9FA7102E7}" name="修了証明書通番" dataDxfId="542">
      <calculatedColumnFormula>IF($B10="","",_xlfn.XLOOKUP($B10,【記入例】個人名マスタ!$B:$B,【記入例】個人名マスタ!D:D))</calculatedColumnFormula>
    </tableColumn>
    <tableColumn id="4" xr3:uid="{C68C96B3-54E4-463A-8FA9-97AE13315688}" name="講座名" dataDxfId="541">
      <calculatedColumnFormula>IF($B10="","",_xlfn.XLOOKUP($B10,【記入例】個人名マスタ!$B:$B,【記入例】個人名マスタ!E:E))</calculatedColumnFormula>
    </tableColumn>
    <tableColumn id="16" xr3:uid="{73BCD336-D0D0-4940-8AE9-CCD35B24EB40}" name="事業者名" dataDxfId="540">
      <calculatedColumnFormula>IF($B10="","",_xlfn.XLOOKUP($B10,【記入例】個人名マスタ!$B:$B,【記入例】個人名マスタ!F:F))</calculatedColumnFormula>
    </tableColumn>
    <tableColumn id="5" xr3:uid="{501A44C6-B92A-4522-8108-857243E520C4}" name="税込講座価格" dataDxfId="539"/>
    <tableColumn id="6" xr3:uid="{6E562031-1BD9-4938-AB05-5BD798452670}" name="税抜講座価格" dataDxfId="538">
      <calculatedColumnFormula>G10/1.1</calculatedColumnFormula>
    </tableColumn>
    <tableColumn id="17" xr3:uid="{327E7B05-CC72-4DDF-9ABA-34D2238E386F}" name="補助対象経費" dataDxfId="537">
      <calculatedColumnFormula>IF(H10&gt;800000,800000,H10)</calculatedColumnFormula>
    </tableColumn>
    <tableColumn id="7" xr3:uid="{B3ADD517-B2BA-4CF9-B223-64B01768569E}" name="負担軽減割合" dataDxfId="536" dataCellStyle="パーセント"/>
    <tableColumn id="8" xr3:uid="{315FD741-9A59-4751-AED5-14E053121BFD}" name="補助金支払額" dataDxfId="535">
      <calculatedColumnFormula>IF(H10&gt;800000,800000*J10,H10*J10)</calculatedColumnFormula>
    </tableColumn>
    <tableColumn id="9" xr3:uid="{D49F7170-AB48-464D-ACD2-D2AD82CB74BF}" name="支払価格" dataDxfId="534"/>
    <tableColumn id="10" xr3:uid="{211A7269-373A-40A1-AF46-50B622BA6172}" name="受領日" dataDxfId="533"/>
    <tableColumn id="11" xr3:uid="{86F7B2E0-C0CC-4633-B5FA-C5F2F207F7B9}" name="修了日" dataDxfId="532"/>
    <tableColumn id="12" xr3:uid="{669F7435-1F82-4058-A778-444B071AC954}" name="入社日" dataDxfId="531"/>
    <tableColumn id="13" xr3:uid="{73AFC71A-32B8-4E3B-8944-9C609353EB94}" name="経過確認日" dataDxfId="530"/>
    <tableColumn id="14" xr3:uid="{4B94A1DA-E844-42D6-90AB-F95737BC23FC}" name="負担軽減日" dataDxfId="529"/>
    <tableColumn id="15" xr3:uid="{E6083EE7-55BC-4C3F-B53A-E9B51C0D7F9F}" name="備考" dataDxfId="528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0B2280E-F97E-4AA0-9CF2-017B3FD1962B}" name="table2404" displayName="table2404" ref="B9:R23" totalsRowShown="0" headerRowDxfId="524" tableBorderDxfId="523">
  <autoFilter ref="B9:R23" xr:uid="{00000000-0009-0000-0100-000004000000}"/>
  <tableColumns count="17">
    <tableColumn id="1" xr3:uid="{612CD5D5-22E4-41AE-A38E-FC68FC6552C7}" name="ID" dataDxfId="522"/>
    <tableColumn id="2" xr3:uid="{CD6C3F74-2106-4886-AD49-CD7D63DA700D}" name="氏名" dataDxfId="521">
      <calculatedColumnFormula>IF($B10="","",_xlfn.XLOOKUP($B10,【記入例】個人名マスタ!$B:$B,【記入例】個人名マスタ!C:C))</calculatedColumnFormula>
    </tableColumn>
    <tableColumn id="3" xr3:uid="{E71C7F8D-99B0-4BEE-AC7E-D502E0809194}" name="修了証明書通番" dataDxfId="520">
      <calculatedColumnFormula>IF($B10="","",_xlfn.XLOOKUP($B10,【記入例】個人名マスタ!$B:$B,【記入例】個人名マスタ!D:D))</calculatedColumnFormula>
    </tableColumn>
    <tableColumn id="4" xr3:uid="{79E6CA0D-63FD-4432-AA36-2508B2DAFDD6}" name="講座名" dataDxfId="519">
      <calculatedColumnFormula>IF($B10="","",_xlfn.XLOOKUP($B10,【記入例】個人名マスタ!$B:$B,【記入例】個人名マスタ!E:E))</calculatedColumnFormula>
    </tableColumn>
    <tableColumn id="16" xr3:uid="{7C1CF67F-B733-46BF-B147-50DD44BFF0BB}" name="事業者名" dataDxfId="518">
      <calculatedColumnFormula>IF($B10="","",_xlfn.XLOOKUP($B10,【記入例】個人名マスタ!$B:$B,【記入例】個人名マスタ!F:F))</calculatedColumnFormula>
    </tableColumn>
    <tableColumn id="5" xr3:uid="{2735742E-9D17-4F74-AAD1-E23611B373F3}" name="税込講座価格" dataDxfId="517"/>
    <tableColumn id="6" xr3:uid="{1276340E-DC52-4387-9079-BCC053A763EF}" name="税抜講座価格" dataDxfId="516">
      <calculatedColumnFormula>G10/1.1</calculatedColumnFormula>
    </tableColumn>
    <tableColumn id="17" xr3:uid="{2379FB90-7317-415F-9871-4CA8F4BC522D}" name="補助対象経費" dataDxfId="515">
      <calculatedColumnFormula>IF(H10&gt;800000,800000,H10)</calculatedColumnFormula>
    </tableColumn>
    <tableColumn id="7" xr3:uid="{14593542-1E0C-45A7-8C8E-B374430D7222}" name="負担軽減割合" dataDxfId="514" dataCellStyle="パーセント"/>
    <tableColumn id="8" xr3:uid="{67002F5E-610D-4478-B53C-289B91DBAF6D}" name="補助金支払額" dataDxfId="513">
      <calculatedColumnFormula>IF(H10&gt;800000,800000*J10,H10*J10)</calculatedColumnFormula>
    </tableColumn>
    <tableColumn id="9" xr3:uid="{FCED41FF-17B1-44F9-86A4-C7C10F88FDF0}" name="支払価格" dataDxfId="512"/>
    <tableColumn id="10" xr3:uid="{8B141E21-B794-4936-BF01-85CC49D09478}" name="受領日" dataDxfId="511"/>
    <tableColumn id="11" xr3:uid="{E3EFE190-4186-4F65-8237-90DA58BB2576}" name="修了日" dataDxfId="510"/>
    <tableColumn id="12" xr3:uid="{5C826FEF-C6A4-49EB-9BE0-37450D9BE912}" name="入社日" dataDxfId="509"/>
    <tableColumn id="13" xr3:uid="{59C08FBE-9C06-4A0C-A35D-86BE67A3DAED}" name="経過確認日" dataDxfId="508"/>
    <tableColumn id="14" xr3:uid="{9FA7CFFA-BFF3-494C-971F-83D398FCF8B6}" name="負担軽減日" dataDxfId="507"/>
    <tableColumn id="15" xr3:uid="{4E4A9CDD-61A5-4911-9B3C-65D9283CABF0}" name="備考" dataDxfId="506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31C61E5-458B-4CBE-88D2-BB0ADAFDD217}" name="table2405" displayName="table2405" ref="B9:R23" totalsRowShown="0" headerRowDxfId="502" tableBorderDxfId="501">
  <autoFilter ref="B9:R23" xr:uid="{00000000-0009-0000-0100-000004000000}"/>
  <tableColumns count="17">
    <tableColumn id="1" xr3:uid="{13EF6AD1-B313-4706-B38E-1F19499AC270}" name="ID" dataDxfId="500"/>
    <tableColumn id="2" xr3:uid="{E5ED96FF-E2C2-457B-9EDC-0E1D28FA67AB}" name="氏名" dataDxfId="499">
      <calculatedColumnFormula>IF($B10="","",_xlfn.XLOOKUP($B10,【記入例】個人名マスタ!$B:$B,【記入例】個人名マスタ!C:C))</calculatedColumnFormula>
    </tableColumn>
    <tableColumn id="3" xr3:uid="{82B9A3CF-11FA-4A58-B7A0-F43981C0D3CF}" name="修了証明書通番" dataDxfId="498">
      <calculatedColumnFormula>IF($B10="","",_xlfn.XLOOKUP($B10,【記入例】個人名マスタ!$B:$B,【記入例】個人名マスタ!D:D))</calculatedColumnFormula>
    </tableColumn>
    <tableColumn id="4" xr3:uid="{2A902B3B-E369-4074-8EA9-763DB159EFAD}" name="講座名" dataDxfId="497">
      <calculatedColumnFormula>IF($B10="","",_xlfn.XLOOKUP($B10,【記入例】個人名マスタ!$B:$B,【記入例】個人名マスタ!E:E))</calculatedColumnFormula>
    </tableColumn>
    <tableColumn id="16" xr3:uid="{72129BA2-533C-427E-9F47-5E0A8DB82BA4}" name="事業者名" dataDxfId="496">
      <calculatedColumnFormula>IF($B10="","",_xlfn.XLOOKUP($B10,【記入例】個人名マスタ!$B:$B,【記入例】個人名マスタ!F:F))</calculatedColumnFormula>
    </tableColumn>
    <tableColumn id="5" xr3:uid="{1F280421-3641-46E1-895B-1E13A88127AD}" name="税込講座価格" dataDxfId="495"/>
    <tableColumn id="6" xr3:uid="{373BD566-DB06-454A-869E-F4ED5DC22003}" name="税抜講座価格" dataDxfId="494">
      <calculatedColumnFormula>G10/1.1</calculatedColumnFormula>
    </tableColumn>
    <tableColumn id="17" xr3:uid="{9E1DC788-41A4-4BF8-8A89-D233BDF30E1F}" name="補助対象経費" dataDxfId="493">
      <calculatedColumnFormula>IF(H10&gt;800000,800000,H10)</calculatedColumnFormula>
    </tableColumn>
    <tableColumn id="7" xr3:uid="{98D5066C-1332-448C-A238-088B998A5095}" name="負担軽減割合" dataDxfId="492" dataCellStyle="パーセント"/>
    <tableColumn id="8" xr3:uid="{1CA5C3AC-2296-40C6-AA8F-291A691941B9}" name="補助金支払額" dataDxfId="491">
      <calculatedColumnFormula>IF(H10&gt;800000,800000*J10,H10*J10)</calculatedColumnFormula>
    </tableColumn>
    <tableColumn id="9" xr3:uid="{ED8D6210-B626-4C0D-9D9A-3B469E98AF9C}" name="支払価格" dataDxfId="490"/>
    <tableColumn id="10" xr3:uid="{8845B9EA-3E66-42A2-A7CF-DA666419F3D2}" name="受領日" dataDxfId="489"/>
    <tableColumn id="11" xr3:uid="{E72A217E-4135-4282-B2CE-F1101732D77C}" name="修了日" dataDxfId="488"/>
    <tableColumn id="12" xr3:uid="{4DB726F8-FC69-4A8D-8F28-9882B38AC6DA}" name="入社日" dataDxfId="487"/>
    <tableColumn id="13" xr3:uid="{58BBC609-5755-4C6C-A10E-70BFD53CF415}" name="経過確認日" dataDxfId="486"/>
    <tableColumn id="14" xr3:uid="{C43BDCCD-373B-4DA3-9BA7-85809B38ABC2}" name="負担軽減日" dataDxfId="485"/>
    <tableColumn id="15" xr3:uid="{09F3EA37-0ACA-4B2E-A753-FC1B6C699FCB}" name="備考" dataDxfId="484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FB3D020-1AC0-4323-8985-93E9033FD6D8}" name="table2406" displayName="table2406" ref="B9:R23" totalsRowShown="0" headerRowDxfId="480" tableBorderDxfId="479">
  <autoFilter ref="B9:R23" xr:uid="{00000000-0009-0000-0100-000004000000}"/>
  <tableColumns count="17">
    <tableColumn id="1" xr3:uid="{C22B8602-28B7-456D-8EBE-2B40E0DC117D}" name="ID" dataDxfId="478"/>
    <tableColumn id="2" xr3:uid="{47580274-BF76-43FB-9AD0-98D625C0F013}" name="氏名" dataDxfId="477">
      <calculatedColumnFormula>IF($B10="","",_xlfn.XLOOKUP($B10,【記入例】個人名マスタ!$B:$B,【記入例】個人名マスタ!C:C))</calculatedColumnFormula>
    </tableColumn>
    <tableColumn id="3" xr3:uid="{04CD8F54-C16D-49BC-9845-12DE9E9F34F8}" name="修了証明書通番" dataDxfId="476">
      <calculatedColumnFormula>IF($B10="","",_xlfn.XLOOKUP($B10,【記入例】個人名マスタ!$B:$B,【記入例】個人名マスタ!D:D))</calculatedColumnFormula>
    </tableColumn>
    <tableColumn id="4" xr3:uid="{E39C0D8C-CC4C-4FA6-8590-805009CF9438}" name="講座名" dataDxfId="475">
      <calculatedColumnFormula>IF($B10="","",_xlfn.XLOOKUP($B10,【記入例】個人名マスタ!$B:$B,【記入例】個人名マスタ!E:E))</calculatedColumnFormula>
    </tableColumn>
    <tableColumn id="16" xr3:uid="{643215C9-23C9-42F7-AA57-41B7CAD71247}" name="事業者名" dataDxfId="474">
      <calculatedColumnFormula>IF($B10="","",_xlfn.XLOOKUP($B10,【記入例】個人名マスタ!$B:$B,【記入例】個人名マスタ!F:F))</calculatedColumnFormula>
    </tableColumn>
    <tableColumn id="5" xr3:uid="{D8351BDA-CB64-4763-BAB5-4E75EB0AFBF9}" name="税込講座価格" dataDxfId="473"/>
    <tableColumn id="6" xr3:uid="{F1448B60-DEFE-4E2A-AD0D-4142651D3D49}" name="税抜講座価格" dataDxfId="472">
      <calculatedColumnFormula>G10/1.1</calculatedColumnFormula>
    </tableColumn>
    <tableColumn id="17" xr3:uid="{AD5E2ADF-1F0E-43C2-B4FC-244A89C4EAB2}" name="補助対象経費" dataDxfId="471">
      <calculatedColumnFormula>IF(H10&gt;800000,800000,H10)</calculatedColumnFormula>
    </tableColumn>
    <tableColumn id="7" xr3:uid="{814D2666-569A-4A01-B178-5C3551B963BE}" name="負担軽減割合" dataDxfId="470" dataCellStyle="パーセント"/>
    <tableColumn id="8" xr3:uid="{B1EA4D59-7660-482B-BDE0-C0B4205559FC}" name="補助金支払額" dataDxfId="469">
      <calculatedColumnFormula>IF(H10&gt;800000,800000*J10,H10*J10)</calculatedColumnFormula>
    </tableColumn>
    <tableColumn id="9" xr3:uid="{4E9F05AE-6B6D-429D-ACA0-69FF72404F03}" name="支払価格" dataDxfId="468"/>
    <tableColumn id="10" xr3:uid="{1683B06D-C22A-4166-BBD3-F53A67827AC7}" name="受領日" dataDxfId="467"/>
    <tableColumn id="11" xr3:uid="{9D1C08FA-25ED-46F7-B39E-51E01999CF60}" name="修了日" dataDxfId="466"/>
    <tableColumn id="12" xr3:uid="{179974B2-0B8E-467F-95ED-5B3C82230783}" name="入社日" dataDxfId="465"/>
    <tableColumn id="13" xr3:uid="{526FC48D-A82D-4BAD-B6CE-2557AB1B1473}" name="経過確認日" dataDxfId="464"/>
    <tableColumn id="14" xr3:uid="{E607C4E3-D068-45BD-BD89-6A6F3F588966}" name="負担軽減日" dataDxfId="463"/>
    <tableColumn id="15" xr3:uid="{DFAE0990-84A2-4654-99D5-86AC722839E1}" name="備考" dataDxfId="462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8C7079F-79A0-4835-8AEE-3677E66FFB70}" name="table2407" displayName="table2407" ref="B9:R23" totalsRowShown="0" headerRowDxfId="458" tableBorderDxfId="457">
  <autoFilter ref="B9:R23" xr:uid="{00000000-0009-0000-0100-000004000000}"/>
  <tableColumns count="17">
    <tableColumn id="1" xr3:uid="{B6E36B2F-F504-47AF-BA69-2D8E77033297}" name="ID" dataDxfId="456"/>
    <tableColumn id="2" xr3:uid="{31BBFF81-8F0C-4C07-8DD1-E57F0D01DD17}" name="氏名" dataDxfId="455">
      <calculatedColumnFormula>IF($B10="","",_xlfn.XLOOKUP($B10,【記入例】個人名マスタ!$B:$B,【記入例】個人名マスタ!C:C))</calculatedColumnFormula>
    </tableColumn>
    <tableColumn id="3" xr3:uid="{1F6CE361-EEBD-47EC-90A2-5E384B4F35AB}" name="修了証明書通番" dataDxfId="454">
      <calculatedColumnFormula>IF($B10="","",_xlfn.XLOOKUP($B10,【記入例】個人名マスタ!$B:$B,【記入例】個人名マスタ!D:D))</calculatedColumnFormula>
    </tableColumn>
    <tableColumn id="4" xr3:uid="{9721CF68-3A2B-40CF-9B6B-ED851D666858}" name="講座名" dataDxfId="453">
      <calculatedColumnFormula>IF($B10="","",_xlfn.XLOOKUP($B10,【記入例】個人名マスタ!$B:$B,【記入例】個人名マスタ!E:E))</calculatedColumnFormula>
    </tableColumn>
    <tableColumn id="16" xr3:uid="{D459CE7A-DB44-479A-A6AC-08B649D148A2}" name="事業者名" dataDxfId="452">
      <calculatedColumnFormula>IF($B10="","",_xlfn.XLOOKUP($B10,【記入例】個人名マスタ!$B:$B,【記入例】個人名マスタ!F:F))</calculatedColumnFormula>
    </tableColumn>
    <tableColumn id="5" xr3:uid="{564AA8FD-6B3C-4E0D-BDC5-08928365CCAA}" name="税込講座価格" dataDxfId="451"/>
    <tableColumn id="6" xr3:uid="{906E745D-FA69-4F3F-AC21-37CBF7D7F96D}" name="税抜講座価格" dataDxfId="450">
      <calculatedColumnFormula>G10/1.1</calculatedColumnFormula>
    </tableColumn>
    <tableColumn id="17" xr3:uid="{25C87804-63B5-4E1F-9EB4-DEE0EE2D8E84}" name="補助対象経費" dataDxfId="449">
      <calculatedColumnFormula>IF(H10&gt;800000,800000,H10)</calculatedColumnFormula>
    </tableColumn>
    <tableColumn id="7" xr3:uid="{6140E940-2D76-49F3-BD78-C71F6F05CB65}" name="負担軽減割合" dataDxfId="448" dataCellStyle="パーセント"/>
    <tableColumn id="8" xr3:uid="{5532D168-1DCE-40C0-99CC-AE2818CB80A1}" name="補助金支払額" dataDxfId="447">
      <calculatedColumnFormula>IF(H10&gt;800000,800000*J10,H10*J10)</calculatedColumnFormula>
    </tableColumn>
    <tableColumn id="9" xr3:uid="{EAA88D43-AE03-4DD8-8E8F-842644729FF5}" name="支払価格" dataDxfId="446"/>
    <tableColumn id="10" xr3:uid="{E82AE39A-6CE6-42FA-AE54-DA07487895E3}" name="受領日" dataDxfId="445"/>
    <tableColumn id="11" xr3:uid="{03B83714-4E2F-4B25-8C75-6709D136995F}" name="修了日" dataDxfId="444"/>
    <tableColumn id="12" xr3:uid="{8F8F3CA1-F113-4583-8B7A-ED6407A756C2}" name="入社日" dataDxfId="443"/>
    <tableColumn id="13" xr3:uid="{47D698AF-E5CE-49FB-8016-A1B35B6281EF}" name="経過確認日" dataDxfId="442"/>
    <tableColumn id="14" xr3:uid="{1BE8A520-9BA8-4EEC-B9C8-F578FB6DE62C}" name="負担軽減日" dataDxfId="441"/>
    <tableColumn id="15" xr3:uid="{58E94506-D359-4075-A6A3-4245BF36054D}" name="備考" dataDxfId="440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61B7C21-CAE5-4082-BFB8-C5F4FFA4780B}" name="table2408" displayName="table2408" ref="B9:R23" totalsRowShown="0" headerRowDxfId="436" tableBorderDxfId="435">
  <autoFilter ref="B9:R23" xr:uid="{00000000-0009-0000-0100-000004000000}"/>
  <tableColumns count="17">
    <tableColumn id="1" xr3:uid="{EFD172B0-2D22-4B65-9EDF-6F5C546E0B44}" name="ID" dataDxfId="434"/>
    <tableColumn id="2" xr3:uid="{B080440A-21E6-4196-A218-1B0B8BDF56B1}" name="氏名" dataDxfId="433">
      <calculatedColumnFormula>IF($B10="","",_xlfn.XLOOKUP($B10,【記入例】個人名マスタ!$B:$B,【記入例】個人名マスタ!C:C))</calculatedColumnFormula>
    </tableColumn>
    <tableColumn id="3" xr3:uid="{3343216A-93F6-4687-A5EE-A01A902B9F9D}" name="修了証明書通番" dataDxfId="432">
      <calculatedColumnFormula>IF($B10="","",_xlfn.XLOOKUP($B10,【記入例】個人名マスタ!$B:$B,【記入例】個人名マスタ!D:D))</calculatedColumnFormula>
    </tableColumn>
    <tableColumn id="4" xr3:uid="{48A495A2-A8FC-4B3C-8D35-6B18FA783316}" name="講座名" dataDxfId="431">
      <calculatedColumnFormula>IF($B10="","",_xlfn.XLOOKUP($B10,【記入例】個人名マスタ!$B:$B,【記入例】個人名マスタ!E:E))</calculatedColumnFormula>
    </tableColumn>
    <tableColumn id="16" xr3:uid="{D75244BD-DB3C-4361-AA50-C2D692C97775}" name="事業者名" dataDxfId="430">
      <calculatedColumnFormula>IF($B10="","",_xlfn.XLOOKUP($B10,【記入例】個人名マスタ!$B:$B,【記入例】個人名マスタ!F:F))</calculatedColumnFormula>
    </tableColumn>
    <tableColumn id="5" xr3:uid="{2105F12E-C940-4278-8847-D3BC1F5A4084}" name="税込講座価格" dataDxfId="429"/>
    <tableColumn id="6" xr3:uid="{1063AF42-79FB-41EA-B6A8-6E51630C5418}" name="税抜講座価格" dataDxfId="428">
      <calculatedColumnFormula>G10/1.1</calculatedColumnFormula>
    </tableColumn>
    <tableColumn id="17" xr3:uid="{A2E2FC5F-93AF-4E77-AC86-D49EE7803AF0}" name="補助対象経費" dataDxfId="427">
      <calculatedColumnFormula>IF(H10&gt;800000,800000,H10)</calculatedColumnFormula>
    </tableColumn>
    <tableColumn id="7" xr3:uid="{D632B940-3B4B-4AC5-9A88-259788F8DFD2}" name="負担軽減割合" dataDxfId="426" dataCellStyle="パーセント"/>
    <tableColumn id="8" xr3:uid="{DB69C68E-7023-425C-8C14-703D0DB71719}" name="補助金支払額" dataDxfId="425">
      <calculatedColumnFormula>IF(H10&gt;800000,800000*J10,H10*J10)</calculatedColumnFormula>
    </tableColumn>
    <tableColumn id="9" xr3:uid="{F40F7683-CEF4-40A1-94F7-556C243F2844}" name="支払価格" dataDxfId="424"/>
    <tableColumn id="10" xr3:uid="{796D2849-5BD9-4D28-AD44-EE8AB6F2BB33}" name="受領日" dataDxfId="423"/>
    <tableColumn id="11" xr3:uid="{DA6C029E-DACE-41A2-91D3-FC9751F0C231}" name="修了日" dataDxfId="422"/>
    <tableColumn id="12" xr3:uid="{AEBE03BC-35AA-47E5-81B3-D7040C0B9831}" name="入社日" dataDxfId="421"/>
    <tableColumn id="13" xr3:uid="{9D4C4B7D-55FF-4925-8D7A-2638E0ED1FC1}" name="経過確認日" dataDxfId="420"/>
    <tableColumn id="14" xr3:uid="{D07B9AAF-9B69-42FF-85AB-A54623B043D9}" name="負担軽減日" dataDxfId="419"/>
    <tableColumn id="15" xr3:uid="{D0D26390-2096-4387-9733-A88B74A557EC}" name="備考" dataDxfId="418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F46D8B7-58BE-45BF-94D5-84B117479C90}" name="table2409" displayName="table2409" ref="B9:R23" totalsRowShown="0" headerRowDxfId="414" tableBorderDxfId="413">
  <autoFilter ref="B9:R23" xr:uid="{00000000-0009-0000-0100-000004000000}"/>
  <tableColumns count="17">
    <tableColumn id="1" xr3:uid="{B015D162-27B9-4933-A4FE-372712FAA15D}" name="ID" dataDxfId="412"/>
    <tableColumn id="2" xr3:uid="{6E5D039B-825F-4C2B-A7E0-745D314B3BA8}" name="氏名" dataDxfId="411">
      <calculatedColumnFormula>IF($B10="","",_xlfn.XLOOKUP($B10,【記入例】個人名マスタ!$B:$B,【記入例】個人名マスタ!C:C))</calculatedColumnFormula>
    </tableColumn>
    <tableColumn id="3" xr3:uid="{032D748A-EC19-4B12-8A33-72AA6A77FF4C}" name="修了証明書通番" dataDxfId="410">
      <calculatedColumnFormula>IF($B10="","",_xlfn.XLOOKUP($B10,【記入例】個人名マスタ!$B:$B,【記入例】個人名マスタ!D:D))</calculatedColumnFormula>
    </tableColumn>
    <tableColumn id="4" xr3:uid="{767A676D-FF61-4A2D-9F38-5DA533EC73DF}" name="講座名" dataDxfId="409">
      <calculatedColumnFormula>IF($B10="","",_xlfn.XLOOKUP($B10,【記入例】個人名マスタ!$B:$B,【記入例】個人名マスタ!E:E))</calculatedColumnFormula>
    </tableColumn>
    <tableColumn id="16" xr3:uid="{58BC96D2-4D83-4ED8-BD54-74FCE0C3E2FD}" name="事業者名" dataDxfId="408">
      <calculatedColumnFormula>IF($B10="","",_xlfn.XLOOKUP($B10,【記入例】個人名マスタ!$B:$B,【記入例】個人名マスタ!F:F))</calculatedColumnFormula>
    </tableColumn>
    <tableColumn id="5" xr3:uid="{3FA0407B-5518-4641-93B6-AAA9C884ED56}" name="税込講座価格" dataDxfId="407"/>
    <tableColumn id="6" xr3:uid="{6B614DA9-9517-4EF5-9A42-8D6ED70073EB}" name="税抜講座価格" dataDxfId="406">
      <calculatedColumnFormula>G10/1.1</calculatedColumnFormula>
    </tableColumn>
    <tableColumn id="17" xr3:uid="{484E3B03-8B83-4EEC-8266-E872A113ABB1}" name="補助対象経費" dataDxfId="405">
      <calculatedColumnFormula>IF(H10&gt;800000,800000,H10)</calculatedColumnFormula>
    </tableColumn>
    <tableColumn id="7" xr3:uid="{24DCE620-D1B1-4A68-8694-02EF1DF29022}" name="負担軽減割合" dataDxfId="404" dataCellStyle="パーセント"/>
    <tableColumn id="8" xr3:uid="{BB282F17-053E-4E3F-AB30-9BCAF02920FC}" name="補助金支払額" dataDxfId="403">
      <calculatedColumnFormula>IF(H10&gt;800000,800000*J10,H10*J10)</calculatedColumnFormula>
    </tableColumn>
    <tableColumn id="9" xr3:uid="{DC14A157-8DB3-4531-B04B-A4DAF1788743}" name="支払価格" dataDxfId="402"/>
    <tableColumn id="10" xr3:uid="{E1340F2D-2A3C-4EFE-922D-9B21ED5D4965}" name="受領日" dataDxfId="401"/>
    <tableColumn id="11" xr3:uid="{2DA017A8-8EF9-459B-9D38-2AEB9B5DD4D6}" name="修了日" dataDxfId="400"/>
    <tableColumn id="12" xr3:uid="{30A02BED-5183-4921-9FA8-F2492B1B8BF7}" name="入社日" dataDxfId="399"/>
    <tableColumn id="13" xr3:uid="{088F07FC-7423-4495-9138-3E7D6F9A3FAF}" name="経過確認日" dataDxfId="398"/>
    <tableColumn id="14" xr3:uid="{806B3BFF-6B82-4E84-AE5F-07EEA428969D}" name="負担軽減日" dataDxfId="397"/>
    <tableColumn id="15" xr3:uid="{259020E4-9CE3-4565-BADB-8C89178B036A}" name="備考" dataDxfId="396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D090058-5A8F-40F2-8866-22B163922322}" name="table2410" displayName="table2410" ref="B9:R23" totalsRowShown="0" headerRowDxfId="392" tableBorderDxfId="391">
  <autoFilter ref="B9:R23" xr:uid="{00000000-0009-0000-0100-000004000000}"/>
  <tableColumns count="17">
    <tableColumn id="1" xr3:uid="{C024D96B-93B6-434B-BF40-A5E3D5DBBA9D}" name="ID" dataDxfId="390"/>
    <tableColumn id="2" xr3:uid="{7DF7ED4B-225F-4D80-806B-F851FAADE5DD}" name="氏名" dataDxfId="389">
      <calculatedColumnFormula>IF($B10="","",_xlfn.XLOOKUP($B10,【記入例】個人名マスタ!$B:$B,【記入例】個人名マスタ!C:C))</calculatedColumnFormula>
    </tableColumn>
    <tableColumn id="3" xr3:uid="{390CDE72-77CD-4E17-BA3A-67F3A83CE9CD}" name="修了証明書通番" dataDxfId="388">
      <calculatedColumnFormula>IF($B10="","",_xlfn.XLOOKUP($B10,【記入例】個人名マスタ!$B:$B,【記入例】個人名マスタ!D:D))</calculatedColumnFormula>
    </tableColumn>
    <tableColumn id="4" xr3:uid="{F29F2605-88FC-47E7-8CDB-0B80FE5F06A4}" name="講座名" dataDxfId="387">
      <calculatedColumnFormula>IF($B10="","",_xlfn.XLOOKUP($B10,【記入例】個人名マスタ!$B:$B,【記入例】個人名マスタ!E:E))</calculatedColumnFormula>
    </tableColumn>
    <tableColumn id="16" xr3:uid="{2733C573-C91D-43E4-A659-BA3BDBDA0306}" name="事業者名" dataDxfId="386">
      <calculatedColumnFormula>IF($B10="","",_xlfn.XLOOKUP($B10,【記入例】個人名マスタ!$B:$B,【記入例】個人名マスタ!F:F))</calculatedColumnFormula>
    </tableColumn>
    <tableColumn id="5" xr3:uid="{12EA419F-8FBD-40F8-B8B0-795696B38453}" name="税込講座価格" dataDxfId="385"/>
    <tableColumn id="6" xr3:uid="{000D0271-319F-4FA5-9C1A-B0F01553D60B}" name="税抜講座価格" dataDxfId="384">
      <calculatedColumnFormula>G10/1.1</calculatedColumnFormula>
    </tableColumn>
    <tableColumn id="17" xr3:uid="{DA979440-E69C-4730-9DEF-D208DD5629B9}" name="補助対象経費" dataDxfId="383">
      <calculatedColumnFormula>IF(H10&gt;800000,800000,H10)</calculatedColumnFormula>
    </tableColumn>
    <tableColumn id="7" xr3:uid="{B9FFDB4E-58B3-49AC-BD44-B5D976C15D1B}" name="負担軽減割合" dataDxfId="382" dataCellStyle="パーセント"/>
    <tableColumn id="8" xr3:uid="{F5B78483-1D85-428C-9281-431457C99400}" name="補助金支払額" dataDxfId="381">
      <calculatedColumnFormula>IF(H10&gt;800000,800000*J10,H10*J10)</calculatedColumnFormula>
    </tableColumn>
    <tableColumn id="9" xr3:uid="{DFAA3505-E253-4899-BF36-025157D968C8}" name="支払価格" dataDxfId="380"/>
    <tableColumn id="10" xr3:uid="{BA1D8C2F-5BE3-4208-9646-0E0E6F0FB106}" name="受領日" dataDxfId="379"/>
    <tableColumn id="11" xr3:uid="{0BEAA4B3-DA2C-4C9E-9F6B-E286465574C4}" name="修了日" dataDxfId="378"/>
    <tableColumn id="12" xr3:uid="{8D0F3205-C60D-404C-939C-56F1FB898386}" name="入社日" dataDxfId="377"/>
    <tableColumn id="13" xr3:uid="{AD7F1A7C-50FD-407A-9BB1-9F17A490612E}" name="経過確認日" dataDxfId="376"/>
    <tableColumn id="14" xr3:uid="{EC91BAFD-C574-4322-A9B8-B83477B0D089}" name="負担軽減日" dataDxfId="375"/>
    <tableColumn id="15" xr3:uid="{F6F853DD-CF43-4606-B03C-0F62D456B638}" name="備考" dataDxfId="374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EE0BD6C-9921-4ABB-A218-A6A3F77A7B33}" name="table2411" displayName="table2411" ref="B9:R23" totalsRowShown="0" headerRowDxfId="370" tableBorderDxfId="369">
  <autoFilter ref="B9:R23" xr:uid="{00000000-0009-0000-0100-000004000000}"/>
  <tableColumns count="17">
    <tableColumn id="1" xr3:uid="{F38DEC11-1FC4-482F-A344-6AC64FBA8D61}" name="ID" dataDxfId="368"/>
    <tableColumn id="2" xr3:uid="{4A435006-58C5-4A39-A59D-0789BF0D61D5}" name="氏名" dataDxfId="367">
      <calculatedColumnFormula>IF($B10="","",_xlfn.XLOOKUP($B10,【記入例】個人名マスタ!$B:$B,【記入例】個人名マスタ!C:C))</calculatedColumnFormula>
    </tableColumn>
    <tableColumn id="3" xr3:uid="{CC56EB3C-AFD5-4990-BAA8-D64A47A990A0}" name="修了証明書通番" dataDxfId="366">
      <calculatedColumnFormula>IF($B10="","",_xlfn.XLOOKUP($B10,【記入例】個人名マスタ!$B:$B,【記入例】個人名マスタ!D:D))</calculatedColumnFormula>
    </tableColumn>
    <tableColumn id="4" xr3:uid="{5A6EA2A1-D083-4406-AC1D-8AF01063E33C}" name="講座名" dataDxfId="365">
      <calculatedColumnFormula>IF($B10="","",_xlfn.XLOOKUP($B10,【記入例】個人名マスタ!$B:$B,【記入例】個人名マスタ!E:E))</calculatedColumnFormula>
    </tableColumn>
    <tableColumn id="16" xr3:uid="{750913DC-3FBC-4108-AECD-7B26E60A0DE8}" name="事業者名" dataDxfId="364">
      <calculatedColumnFormula>IF($B10="","",_xlfn.XLOOKUP($B10,【記入例】個人名マスタ!$B:$B,【記入例】個人名マスタ!F:F))</calculatedColumnFormula>
    </tableColumn>
    <tableColumn id="5" xr3:uid="{8759D342-BA55-4721-BB20-E62ABF4A6021}" name="税込講座価格" dataDxfId="363"/>
    <tableColumn id="6" xr3:uid="{69715F5B-2499-4FCF-865B-34078CA3F28C}" name="税抜講座価格" dataDxfId="362">
      <calculatedColumnFormula>G10/1.1</calculatedColumnFormula>
    </tableColumn>
    <tableColumn id="17" xr3:uid="{3A61EE89-E2CF-4B2C-A431-2BC2327C5E45}" name="補助対象経費" dataDxfId="361">
      <calculatedColumnFormula>IF(H10&gt;800000,800000,H10)</calculatedColumnFormula>
    </tableColumn>
    <tableColumn id="7" xr3:uid="{76E85814-59E3-4550-8DFC-AE464FD74773}" name="負担軽減割合" dataDxfId="360" dataCellStyle="パーセント"/>
    <tableColumn id="8" xr3:uid="{3553F65B-5988-413D-B1D3-A691338DF0E0}" name="補助金支払額" dataDxfId="359">
      <calculatedColumnFormula>IF(H10&gt;800000,800000*J10,H10*J10)</calculatedColumnFormula>
    </tableColumn>
    <tableColumn id="9" xr3:uid="{74509CC5-2716-4EE3-BB62-06D0B8B16B62}" name="支払価格" dataDxfId="358"/>
    <tableColumn id="10" xr3:uid="{C8DF576A-48A5-49E8-8C4F-B5FA1ECE8E16}" name="受領日" dataDxfId="357"/>
    <tableColumn id="11" xr3:uid="{FECD129E-8521-4F81-BD2F-50EDF81BD2E8}" name="修了日" dataDxfId="356"/>
    <tableColumn id="12" xr3:uid="{C3B75BC2-0861-4577-8151-EF69FDF5C55E}" name="入社日" dataDxfId="355"/>
    <tableColumn id="13" xr3:uid="{795E68F9-1A82-45F2-96D8-1769DBAE2767}" name="経過確認日" dataDxfId="354"/>
    <tableColumn id="14" xr3:uid="{8B5549BC-728E-4B43-B4AC-C0FC20FD1329}" name="負担軽減日" dataDxfId="353"/>
    <tableColumn id="15" xr3:uid="{858B047D-64F6-4BD4-9346-8AF43DC7F874}" name="備考" dataDxfId="352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307_2" displayName="table2307_2" ref="A10:R17" tableType="queryTable" totalsRowShown="0">
  <autoFilter ref="A10:R17" xr:uid="{00000000-0009-0000-0100-000002000000}"/>
  <tableColumns count="18">
    <tableColumn id="17" xr3:uid="{00000000-0010-0000-0000-000011000000}" uniqueName="17" name="確認" queryTableFieldId="18"/>
    <tableColumn id="1" xr3:uid="{00000000-0010-0000-0000-000001000000}" uniqueName="1" name="ID" queryTableFieldId="1" dataDxfId="742"/>
    <tableColumn id="2" xr3:uid="{00000000-0010-0000-0000-000002000000}" uniqueName="2" name="氏名" queryTableFieldId="2" dataDxfId="741"/>
    <tableColumn id="3" xr3:uid="{00000000-0010-0000-0000-000003000000}" uniqueName="3" name="修了証明書通番" queryTableFieldId="3" dataDxfId="740"/>
    <tableColumn id="18" xr3:uid="{A8EBDE72-7C0B-4A62-B06E-58680B6B8BDA}" uniqueName="18" name="事業者名" queryTableFieldId="22" dataDxfId="739"/>
    <tableColumn id="4" xr3:uid="{00000000-0010-0000-0000-000004000000}" uniqueName="4" name="講座名" queryTableFieldId="4" dataDxfId="738"/>
    <tableColumn id="5" xr3:uid="{00000000-0010-0000-0000-000005000000}" uniqueName="5" name="税込講座価格" queryTableFieldId="5" dataDxfId="737" dataCellStyle="桁区切り"/>
    <tableColumn id="6" xr3:uid="{00000000-0010-0000-0000-000006000000}" uniqueName="6" name="税抜講座価格" queryTableFieldId="6" dataDxfId="736" dataCellStyle="桁区切り"/>
    <tableColumn id="16" xr3:uid="{0967242F-6184-42AE-B958-5241D5AA356C}" uniqueName="16" name="補助対象経費" queryTableFieldId="20" dataDxfId="735" dataCellStyle="桁区切り"/>
    <tableColumn id="7" xr3:uid="{00000000-0010-0000-0000-000007000000}" uniqueName="7" name="負担軽減割合" queryTableFieldId="7" dataDxfId="734" dataCellStyle="パーセント"/>
    <tableColumn id="8" xr3:uid="{00000000-0010-0000-0000-000008000000}" uniqueName="8" name="補助金支払額" queryTableFieldId="8" dataDxfId="733" dataCellStyle="桁区切り"/>
    <tableColumn id="9" xr3:uid="{00000000-0010-0000-0000-000009000000}" uniqueName="9" name="支払価格" queryTableFieldId="9" dataDxfId="732" dataCellStyle="桁区切り"/>
    <tableColumn id="10" xr3:uid="{00000000-0010-0000-0000-00000A000000}" uniqueName="10" name="受領日" queryTableFieldId="10" dataDxfId="731"/>
    <tableColumn id="11" xr3:uid="{00000000-0010-0000-0000-00000B000000}" uniqueName="11" name="修了日" queryTableFieldId="11" dataDxfId="730"/>
    <tableColumn id="12" xr3:uid="{00000000-0010-0000-0000-00000C000000}" uniqueName="12" name="入社日" queryTableFieldId="12" dataDxfId="729"/>
    <tableColumn id="13" xr3:uid="{00000000-0010-0000-0000-00000D000000}" uniqueName="13" name="経過確認日" queryTableFieldId="13" dataDxfId="728"/>
    <tableColumn id="14" xr3:uid="{00000000-0010-0000-0000-00000E000000}" uniqueName="14" name="負担軽減日" queryTableFieldId="14" dataDxfId="727"/>
    <tableColumn id="15" xr3:uid="{00000000-0010-0000-0000-00000F000000}" uniqueName="15" name="備考" queryTableFieldId="15" dataDxfId="726"/>
  </tableColumns>
  <tableStyleInfo name="TableStyleLight9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D9A4D00-8154-4C5A-A6F9-74CC5DBC7312}" name="table2412" displayName="table2412" ref="B9:R23" totalsRowShown="0" headerRowDxfId="348" tableBorderDxfId="347">
  <autoFilter ref="B9:R23" xr:uid="{00000000-0009-0000-0100-000004000000}"/>
  <tableColumns count="17">
    <tableColumn id="1" xr3:uid="{AF200110-D0E9-4881-B8C3-DA75F74C07F8}" name="ID" dataDxfId="346"/>
    <tableColumn id="2" xr3:uid="{36722A65-542C-46B3-8CF5-37305938E363}" name="氏名" dataDxfId="345">
      <calculatedColumnFormula>IF($B10="","",_xlfn.XLOOKUP($B10,【記入例】個人名マスタ!$B:$B,【記入例】個人名マスタ!C:C))</calculatedColumnFormula>
    </tableColumn>
    <tableColumn id="3" xr3:uid="{FCBD6EA5-8A8F-4888-9834-DC54454C96A5}" name="修了証明書通番" dataDxfId="344">
      <calculatedColumnFormula>IF($B10="","",_xlfn.XLOOKUP($B10,【記入例】個人名マスタ!$B:$B,【記入例】個人名マスタ!D:D))</calculatedColumnFormula>
    </tableColumn>
    <tableColumn id="4" xr3:uid="{4585D6AA-54BB-4B6F-9C61-5E9BBE98D7A2}" name="講座名" dataDxfId="343">
      <calculatedColumnFormula>IF($B10="","",_xlfn.XLOOKUP($B10,【記入例】個人名マスタ!$B:$B,【記入例】個人名マスタ!E:E))</calculatedColumnFormula>
    </tableColumn>
    <tableColumn id="16" xr3:uid="{432E391D-6378-41FD-B4BF-8907F8C89384}" name="事業者名" dataDxfId="342">
      <calculatedColumnFormula>IF($B10="","",_xlfn.XLOOKUP($B10,【記入例】個人名マスタ!$B:$B,【記入例】個人名マスタ!F:F))</calculatedColumnFormula>
    </tableColumn>
    <tableColumn id="5" xr3:uid="{267C5427-66FA-4149-922F-009523747F4C}" name="税込講座価格" dataDxfId="341"/>
    <tableColumn id="6" xr3:uid="{EF96D018-A6B1-4BC2-ABF3-F029D7C7A740}" name="税抜講座価格" dataDxfId="340">
      <calculatedColumnFormula>G10/1.1</calculatedColumnFormula>
    </tableColumn>
    <tableColumn id="17" xr3:uid="{C5C2F817-0525-421F-9BF3-2D67E1071F37}" name="補助対象経費" dataDxfId="339">
      <calculatedColumnFormula>IF(H10&gt;800000,800000,H10)</calculatedColumnFormula>
    </tableColumn>
    <tableColumn id="7" xr3:uid="{3D19676C-256F-4535-AA6B-F19DD8BD86A0}" name="負担軽減割合" dataDxfId="338" dataCellStyle="パーセント"/>
    <tableColumn id="8" xr3:uid="{1BB5A9FE-AF27-493A-AA50-C5EEDE6B7D08}" name="補助金支払額" dataDxfId="337">
      <calculatedColumnFormula>IF(H10&gt;800000,800000*J10,H10*J10)</calculatedColumnFormula>
    </tableColumn>
    <tableColumn id="9" xr3:uid="{9F2D6855-D1B1-4686-B900-5B712A2D58C6}" name="支払価格" dataDxfId="336"/>
    <tableColumn id="10" xr3:uid="{F2CE64DA-F8AC-4889-BDC1-64F4045AC766}" name="受領日" dataDxfId="335"/>
    <tableColumn id="11" xr3:uid="{4BEC89AC-A1DB-4175-9AF1-74F57F6D630E}" name="修了日" dataDxfId="334"/>
    <tableColumn id="12" xr3:uid="{0BA8B58A-4B9F-4283-B833-7B9E02F561B4}" name="入社日" dataDxfId="333"/>
    <tableColumn id="13" xr3:uid="{81456018-609F-4CEB-B5B0-607D95C76145}" name="経過確認日" dataDxfId="332"/>
    <tableColumn id="14" xr3:uid="{1CFE9AEB-C107-4027-9E2F-ED78C0784BEA}" name="負担軽減日" dataDxfId="331"/>
    <tableColumn id="15" xr3:uid="{338CD6E1-F4DC-4794-B3AF-1241104FFE74}" name="備考" dataDxfId="330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660E9F6B-CF76-4257-92B8-8710D758A0E4}" name="table2501" displayName="table2501" ref="B9:R23" totalsRowShown="0" headerRowDxfId="326" tableBorderDxfId="325">
  <autoFilter ref="B9:R23" xr:uid="{00000000-0009-0000-0100-000004000000}"/>
  <tableColumns count="17">
    <tableColumn id="1" xr3:uid="{9D2A4BEA-0F98-4DF5-ABA4-C8CA52FACECB}" name="ID" dataDxfId="324"/>
    <tableColumn id="2" xr3:uid="{EA444293-588A-40F2-96A4-ECD134895BE6}" name="氏名" dataDxfId="323">
      <calculatedColumnFormula>IF($B10="","",_xlfn.XLOOKUP($B10,【記入例】個人名マスタ!$B:$B,【記入例】個人名マスタ!C:C))</calculatedColumnFormula>
    </tableColumn>
    <tableColumn id="3" xr3:uid="{50402B82-87AB-44F4-9F25-53CFA28E4042}" name="修了証明書通番" dataDxfId="322">
      <calculatedColumnFormula>IF($B10="","",_xlfn.XLOOKUP($B10,【記入例】個人名マスタ!$B:$B,【記入例】個人名マスタ!D:D))</calculatedColumnFormula>
    </tableColumn>
    <tableColumn id="4" xr3:uid="{5C808467-D813-45C9-81EF-098E47771D68}" name="講座名" dataDxfId="321">
      <calculatedColumnFormula>IF($B10="","",_xlfn.XLOOKUP($B10,【記入例】個人名マスタ!$B:$B,【記入例】個人名マスタ!E:E))</calculatedColumnFormula>
    </tableColumn>
    <tableColumn id="16" xr3:uid="{02EDD48D-3350-4CDF-8D14-4A03D4CF4BA3}" name="事業者名" dataDxfId="320">
      <calculatedColumnFormula>IF($B10="","",_xlfn.XLOOKUP($B10,【記入例】個人名マスタ!$B:$B,【記入例】個人名マスタ!F:F))</calculatedColumnFormula>
    </tableColumn>
    <tableColumn id="5" xr3:uid="{0319C9BB-EC8A-4FD7-B38D-8FD2253EC89E}" name="税込講座価格" dataDxfId="319"/>
    <tableColumn id="6" xr3:uid="{181C2810-26DF-42A0-A6D1-6AE4BA9291D9}" name="税抜講座価格" dataDxfId="318">
      <calculatedColumnFormula>G10/1.1</calculatedColumnFormula>
    </tableColumn>
    <tableColumn id="17" xr3:uid="{5A966731-EAFD-4D59-8A16-B7CD13572CD2}" name="補助対象経費" dataDxfId="317">
      <calculatedColumnFormula>IF(H10&gt;800000,800000,H10)</calculatedColumnFormula>
    </tableColumn>
    <tableColumn id="7" xr3:uid="{306448F9-B876-48AA-A546-7AAA62E2453E}" name="負担軽減割合" dataDxfId="316" dataCellStyle="パーセント"/>
    <tableColumn id="8" xr3:uid="{0502C3BC-8F07-49A5-9E74-CDA4F099A946}" name="補助金支払額" dataDxfId="315">
      <calculatedColumnFormula>IF(H10&gt;800000,800000*J10,H10*J10)</calculatedColumnFormula>
    </tableColumn>
    <tableColumn id="9" xr3:uid="{26869CAD-E8E6-4EE1-8F5B-9227A7B46AE7}" name="支払価格" dataDxfId="314"/>
    <tableColumn id="10" xr3:uid="{57A5A99B-0519-42E0-83F7-488D97524659}" name="受領日" dataDxfId="313"/>
    <tableColumn id="11" xr3:uid="{BFB629D2-5A02-4A4F-98D0-E143DF814FD8}" name="修了日" dataDxfId="312"/>
    <tableColumn id="12" xr3:uid="{6F9F1306-6E61-4F57-85EA-CCD07E8D7801}" name="入社日" dataDxfId="311"/>
    <tableColumn id="13" xr3:uid="{029E14DD-F58A-4579-8EC5-9AA92562363B}" name="経過確認日" dataDxfId="310"/>
    <tableColumn id="14" xr3:uid="{A576A35F-F3BB-4C5C-B04C-59DC75DECAFE}" name="負担軽減日" dataDxfId="309"/>
    <tableColumn id="15" xr3:uid="{174538A1-DC90-49D9-AAF8-BA80D012DEC4}" name="備考" dataDxfId="308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44C879C-62BC-42B6-940B-D6B4CB65E917}" name="table2502" displayName="table2502" ref="B9:R23" totalsRowShown="0" headerRowDxfId="304" tableBorderDxfId="303">
  <autoFilter ref="B9:R23" xr:uid="{00000000-0009-0000-0100-000004000000}"/>
  <tableColumns count="17">
    <tableColumn id="1" xr3:uid="{BCEFE0E4-6207-4C4E-8990-468B270C0FF8}" name="ID" dataDxfId="302"/>
    <tableColumn id="2" xr3:uid="{9E2430F0-2C73-4835-806E-DDC0BFA5E01F}" name="氏名" dataDxfId="301">
      <calculatedColumnFormula>IF($B10="","",_xlfn.XLOOKUP($B10,【記入例】個人名マスタ!$B:$B,【記入例】個人名マスタ!C:C))</calculatedColumnFormula>
    </tableColumn>
    <tableColumn id="3" xr3:uid="{E669E099-0274-45DA-BD97-DA9E39BE851D}" name="修了証明書通番" dataDxfId="300">
      <calculatedColumnFormula>IF($B10="","",_xlfn.XLOOKUP($B10,【記入例】個人名マスタ!$B:$B,【記入例】個人名マスタ!D:D))</calculatedColumnFormula>
    </tableColumn>
    <tableColumn id="4" xr3:uid="{57E6C3E4-927D-424A-8EAF-6740B3C44799}" name="講座名" dataDxfId="299">
      <calculatedColumnFormula>IF($B10="","",_xlfn.XLOOKUP($B10,【記入例】個人名マスタ!$B:$B,【記入例】個人名マスタ!E:E))</calculatedColumnFormula>
    </tableColumn>
    <tableColumn id="16" xr3:uid="{29D4C4CE-5831-4865-843F-439B62E60A0D}" name="事業者名" dataDxfId="298">
      <calculatedColumnFormula>IF($B10="","",_xlfn.XLOOKUP($B10,【記入例】個人名マスタ!$B:$B,【記入例】個人名マスタ!F:F))</calculatedColumnFormula>
    </tableColumn>
    <tableColumn id="5" xr3:uid="{3F81B469-01DC-4D3D-8E26-F668E70BD945}" name="税込講座価格" dataDxfId="297"/>
    <tableColumn id="6" xr3:uid="{A1120C65-D6E5-4A89-9B70-1C4CF4E3A882}" name="税抜講座価格" dataDxfId="296">
      <calculatedColumnFormula>G10/1.1</calculatedColumnFormula>
    </tableColumn>
    <tableColumn id="17" xr3:uid="{94928AFD-A8C1-4382-B8F4-71283F7856D3}" name="補助対象経費" dataDxfId="295">
      <calculatedColumnFormula>IF(H10&gt;800000,800000,H10)</calculatedColumnFormula>
    </tableColumn>
    <tableColumn id="7" xr3:uid="{E64E9C40-5F38-48E1-82E6-540EE695297A}" name="負担軽減割合" dataDxfId="294" dataCellStyle="パーセント"/>
    <tableColumn id="8" xr3:uid="{09B70962-AA84-4B55-8168-7D6F37CB108A}" name="補助金支払額" dataDxfId="293">
      <calculatedColumnFormula>IF(H10&gt;800000,800000*J10,H10*J10)</calculatedColumnFormula>
    </tableColumn>
    <tableColumn id="9" xr3:uid="{1B73A951-C28D-4360-86BA-7F6DC5858578}" name="支払価格" dataDxfId="292"/>
    <tableColumn id="10" xr3:uid="{08D045CA-841E-4536-81CC-D30EECE06EB2}" name="受領日" dataDxfId="291"/>
    <tableColumn id="11" xr3:uid="{86B45B85-5F7F-491A-8056-63D30BEFF43F}" name="修了日" dataDxfId="290"/>
    <tableColumn id="12" xr3:uid="{88027029-C625-4898-9152-B2E04FC87B03}" name="入社日" dataDxfId="289"/>
    <tableColumn id="13" xr3:uid="{49C78EC5-1F00-44A6-91C0-71354E4637F5}" name="経過確認日" dataDxfId="288"/>
    <tableColumn id="14" xr3:uid="{A9A20C0C-5F60-4C63-AA81-218A3E5F4377}" name="負担軽減日" dataDxfId="287"/>
    <tableColumn id="15" xr3:uid="{FEF45B49-231C-4082-A41E-30699EA3F67D}" name="備考" dataDxfId="286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C2B69C54-DF3B-4ED0-90F0-4267E6C75976}" name="table2503" displayName="table2503" ref="B9:R23" totalsRowShown="0" headerRowDxfId="282" tableBorderDxfId="281">
  <autoFilter ref="B9:R23" xr:uid="{00000000-0009-0000-0100-000004000000}"/>
  <tableColumns count="17">
    <tableColumn id="1" xr3:uid="{B95F3639-6B0C-4F3A-ABCC-6BE22E40804B}" name="ID" dataDxfId="280"/>
    <tableColumn id="2" xr3:uid="{A3823FAA-5FE2-4FD7-A8B7-B98F07E58F71}" name="氏名" dataDxfId="279">
      <calculatedColumnFormula>IF($B10="","",_xlfn.XLOOKUP($B10,【記入例】個人名マスタ!$B:$B,【記入例】個人名マスタ!C:C))</calculatedColumnFormula>
    </tableColumn>
    <tableColumn id="3" xr3:uid="{10DFB1C7-62CE-47BF-9238-83E69B8EF2CE}" name="修了証明書通番" dataDxfId="278">
      <calculatedColumnFormula>IF($B10="","",_xlfn.XLOOKUP($B10,【記入例】個人名マスタ!$B:$B,【記入例】個人名マスタ!D:D))</calculatedColumnFormula>
    </tableColumn>
    <tableColumn id="4" xr3:uid="{D00796D2-8DD8-455A-9DB0-CF283CD997C1}" name="講座名" dataDxfId="277">
      <calculatedColumnFormula>IF($B10="","",_xlfn.XLOOKUP($B10,【記入例】個人名マスタ!$B:$B,【記入例】個人名マスタ!E:E))</calculatedColumnFormula>
    </tableColumn>
    <tableColumn id="16" xr3:uid="{57A0A63F-E406-4DE3-84E1-394EEABEB2D4}" name="事業者名" dataDxfId="276">
      <calculatedColumnFormula>IF($B10="","",_xlfn.XLOOKUP($B10,【記入例】個人名マスタ!$B:$B,【記入例】個人名マスタ!F:F))</calculatedColumnFormula>
    </tableColumn>
    <tableColumn id="5" xr3:uid="{3ECEC39E-52E2-405F-A7D3-83C3050C9FC1}" name="税込講座価格" dataDxfId="275"/>
    <tableColumn id="6" xr3:uid="{6E0E82A2-F585-42FF-A00E-B444A4CF29C4}" name="税抜講座価格" dataDxfId="274">
      <calculatedColumnFormula>G10/1.1</calculatedColumnFormula>
    </tableColumn>
    <tableColumn id="17" xr3:uid="{29ADBA6C-2F14-4D76-BE9E-1DD8C4DDDFB4}" name="補助対象経費" dataDxfId="273">
      <calculatedColumnFormula>IF(H10&gt;800000,800000,H10)</calculatedColumnFormula>
    </tableColumn>
    <tableColumn id="7" xr3:uid="{98DBE3F0-EF11-42EA-93FD-B288C6971140}" name="負担軽減割合" dataDxfId="272" dataCellStyle="パーセント"/>
    <tableColumn id="8" xr3:uid="{71541DCB-1B56-4610-B29F-07B56A6C27B6}" name="補助金支払額" dataDxfId="271">
      <calculatedColumnFormula>IF(H10&gt;800000,800000*J10,H10*J10)</calculatedColumnFormula>
    </tableColumn>
    <tableColumn id="9" xr3:uid="{4B826695-8C28-43E4-8593-E7EACC660C17}" name="支払価格" dataDxfId="270"/>
    <tableColumn id="10" xr3:uid="{85DAF322-5841-4F2B-8807-7CFE0DD9A0A5}" name="受領日" dataDxfId="269"/>
    <tableColumn id="11" xr3:uid="{244F17C9-0389-4F14-8D15-74050A7B865E}" name="修了日" dataDxfId="268"/>
    <tableColumn id="12" xr3:uid="{81E8823B-43A8-439D-BB6C-7B6303DC71E1}" name="入社日" dataDxfId="267"/>
    <tableColumn id="13" xr3:uid="{F07058AB-61DE-4E8C-BF2B-C7B20EF063DA}" name="経過確認日" dataDxfId="266"/>
    <tableColumn id="14" xr3:uid="{2325D7A5-9CCF-4F2B-B13F-79DC98D1B923}" name="負担軽減日" dataDxfId="265"/>
    <tableColumn id="15" xr3:uid="{68745BE8-40BB-4FFC-97BB-3091CDFB8895}" name="備考" dataDxfId="264"/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699FCE7-CCED-4B07-AE83-492D436ECD04}" name="table2504" displayName="table2504" ref="B9:R23" totalsRowShown="0" headerRowDxfId="260" tableBorderDxfId="259">
  <autoFilter ref="B9:R23" xr:uid="{00000000-0009-0000-0100-000004000000}"/>
  <tableColumns count="17">
    <tableColumn id="1" xr3:uid="{D5995396-2B99-4CCD-A887-C3467976E98C}" name="ID" dataDxfId="258"/>
    <tableColumn id="2" xr3:uid="{26506A4D-D2A3-4536-9841-089161494E3A}" name="氏名" dataDxfId="257">
      <calculatedColumnFormula>IF($B10="","",_xlfn.XLOOKUP($B10,【記入例】個人名マスタ!$B:$B,【記入例】個人名マスタ!C:C))</calculatedColumnFormula>
    </tableColumn>
    <tableColumn id="3" xr3:uid="{2AC449C7-144D-4137-A960-2C3111E429F1}" name="修了証明書通番" dataDxfId="256">
      <calculatedColumnFormula>IF($B10="","",_xlfn.XLOOKUP($B10,【記入例】個人名マスタ!$B:$B,【記入例】個人名マスタ!D:D))</calculatedColumnFormula>
    </tableColumn>
    <tableColumn id="4" xr3:uid="{02530D48-9E18-4365-809C-663683D50683}" name="講座名" dataDxfId="255">
      <calculatedColumnFormula>IF($B10="","",_xlfn.XLOOKUP($B10,【記入例】個人名マスタ!$B:$B,【記入例】個人名マスタ!E:E))</calculatedColumnFormula>
    </tableColumn>
    <tableColumn id="16" xr3:uid="{CA080D7F-D630-462B-AC69-6B775BC2195D}" name="事業者名" dataDxfId="254">
      <calculatedColumnFormula>IF($B10="","",_xlfn.XLOOKUP($B10,【記入例】個人名マスタ!$B:$B,【記入例】個人名マスタ!F:F))</calculatedColumnFormula>
    </tableColumn>
    <tableColumn id="5" xr3:uid="{FA64BFBB-B13F-48B4-88EC-066D21985297}" name="税込講座価格" dataDxfId="253"/>
    <tableColumn id="6" xr3:uid="{87046BC8-AEAA-440A-9CD6-5CADF3C9EDCF}" name="税抜講座価格" dataDxfId="252">
      <calculatedColumnFormula>G10/1.1</calculatedColumnFormula>
    </tableColumn>
    <tableColumn id="17" xr3:uid="{49525A89-01F9-4E2C-8AE8-4F95BE239F59}" name="補助対象経費" dataDxfId="251">
      <calculatedColumnFormula>IF(H10&gt;800000,800000,H10)</calculatedColumnFormula>
    </tableColumn>
    <tableColumn id="7" xr3:uid="{9C5BD0E5-C1BA-4F19-AC08-939E713455AE}" name="負担軽減割合" dataDxfId="250" dataCellStyle="パーセント"/>
    <tableColumn id="8" xr3:uid="{5F51411E-91A6-42D3-B787-7F5E5CB1D8A5}" name="補助金支払額" dataDxfId="249">
      <calculatedColumnFormula>IF(H10&gt;800000,800000*J10,H10*J10)</calculatedColumnFormula>
    </tableColumn>
    <tableColumn id="9" xr3:uid="{4BF9ADE0-02D5-48F3-AE22-7AE25F1E344E}" name="支払価格" dataDxfId="248"/>
    <tableColumn id="10" xr3:uid="{0C0591C6-6C26-429E-B15B-384C0AFFAA93}" name="受領日" dataDxfId="247"/>
    <tableColumn id="11" xr3:uid="{E44F320C-0D2A-4432-98EA-3E92EDC3365F}" name="修了日" dataDxfId="246"/>
    <tableColumn id="12" xr3:uid="{E274F937-9AF8-42D3-9F99-A2952BFCA95B}" name="入社日" dataDxfId="245"/>
    <tableColumn id="13" xr3:uid="{F0280DFF-5825-4432-A795-54ECE2714D26}" name="経過確認日" dataDxfId="244"/>
    <tableColumn id="14" xr3:uid="{EB84C3C3-F7FB-4A4E-A163-A824022F1094}" name="負担軽減日" dataDxfId="243"/>
    <tableColumn id="15" xr3:uid="{808CF066-1D50-45FC-A422-AAA9E7CDB93E}" name="備考" dataDxfId="242"/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FE689D31-BF5E-4248-8B86-616E94AEF5B3}" name="table2505" displayName="table2505" ref="B9:R23" totalsRowShown="0" headerRowDxfId="238" tableBorderDxfId="237">
  <autoFilter ref="B9:R23" xr:uid="{00000000-0009-0000-0100-000004000000}"/>
  <tableColumns count="17">
    <tableColumn id="1" xr3:uid="{49878BA5-68EB-4EF2-8D97-B75AF64E8969}" name="ID" dataDxfId="236"/>
    <tableColumn id="2" xr3:uid="{223FA21B-892D-4C2B-93D4-CE7F2ED399A9}" name="氏名" dataDxfId="235">
      <calculatedColumnFormula>IF($B10="","",_xlfn.XLOOKUP($B10,【記入例】個人名マスタ!$B:$B,【記入例】個人名マスタ!C:C))</calculatedColumnFormula>
    </tableColumn>
    <tableColumn id="3" xr3:uid="{D03008C1-3BE7-477B-AFFC-BA91B3502517}" name="修了証明書通番" dataDxfId="234">
      <calculatedColumnFormula>IF($B10="","",_xlfn.XLOOKUP($B10,【記入例】個人名マスタ!$B:$B,【記入例】個人名マスタ!D:D))</calculatedColumnFormula>
    </tableColumn>
    <tableColumn id="4" xr3:uid="{1EE522D2-4484-4137-9FD2-9130672E8BA7}" name="講座名" dataDxfId="233">
      <calculatedColumnFormula>IF($B10="","",_xlfn.XLOOKUP($B10,【記入例】個人名マスタ!$B:$B,【記入例】個人名マスタ!E:E))</calculatedColumnFormula>
    </tableColumn>
    <tableColumn id="16" xr3:uid="{C8C0EFAE-BC52-40B2-8FF4-7AA92E2AFCC4}" name="事業者名" dataDxfId="232">
      <calculatedColumnFormula>IF($B10="","",_xlfn.XLOOKUP($B10,【記入例】個人名マスタ!$B:$B,【記入例】個人名マスタ!F:F))</calculatedColumnFormula>
    </tableColumn>
    <tableColumn id="5" xr3:uid="{4E00220A-8EA2-43DC-9BFA-6B098CC2D2DB}" name="税込講座価格" dataDxfId="231"/>
    <tableColumn id="6" xr3:uid="{5B1ACDF5-D828-49B5-8269-3178D1C2B9BE}" name="税抜講座価格" dataDxfId="230">
      <calculatedColumnFormula>G10/1.1</calculatedColumnFormula>
    </tableColumn>
    <tableColumn id="17" xr3:uid="{4CF7B844-B98E-4BD1-8F45-9C4F174508D4}" name="補助対象経費" dataDxfId="229">
      <calculatedColumnFormula>IF(H10&gt;800000,800000,H10)</calculatedColumnFormula>
    </tableColumn>
    <tableColumn id="7" xr3:uid="{1CACABFC-C60B-4CBE-AA64-84032667F422}" name="負担軽減割合" dataDxfId="228" dataCellStyle="パーセント"/>
    <tableColumn id="8" xr3:uid="{4D461789-4B4D-462D-9E66-78EC70D03EF4}" name="補助金支払額" dataDxfId="227">
      <calculatedColumnFormula>IF(H10&gt;800000,800000*J10,H10*J10)</calculatedColumnFormula>
    </tableColumn>
    <tableColumn id="9" xr3:uid="{AA8C9388-274E-40F4-B0B0-8EB2FCEDD627}" name="支払価格" dataDxfId="226"/>
    <tableColumn id="10" xr3:uid="{C983F41A-70DD-476B-A1A6-61A27F0E7015}" name="受領日" dataDxfId="225"/>
    <tableColumn id="11" xr3:uid="{63D487AF-83DA-4E98-BE64-279BE3EDE9F7}" name="修了日" dataDxfId="224"/>
    <tableColumn id="12" xr3:uid="{5EFEB38C-C058-4034-BE1D-FFF2AA6CBDBD}" name="入社日" dataDxfId="223"/>
    <tableColumn id="13" xr3:uid="{FE47222F-6DA1-4B8D-8550-55C3BDAD1989}" name="経過確認日" dataDxfId="222"/>
    <tableColumn id="14" xr3:uid="{2CA7B9EF-BC83-4412-9614-72444731C208}" name="負担軽減日" dataDxfId="221"/>
    <tableColumn id="15" xr3:uid="{29103D9F-880A-4C66-B8DA-743491FB98DE}" name="備考" dataDxfId="220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40665A33-790E-4544-A31C-B5EE17052523}" name="table2506" displayName="table2506" ref="B9:R23" totalsRowShown="0" headerRowDxfId="216" tableBorderDxfId="215">
  <autoFilter ref="B9:R23" xr:uid="{00000000-0009-0000-0100-000004000000}"/>
  <tableColumns count="17">
    <tableColumn id="1" xr3:uid="{6F208AAE-D53C-4AF5-9993-F7BF613D4345}" name="ID" dataDxfId="214"/>
    <tableColumn id="2" xr3:uid="{7770865B-896E-4E8B-888D-28E7F921DE91}" name="氏名" dataDxfId="213">
      <calculatedColumnFormula>IF($B10="","",_xlfn.XLOOKUP($B10,【記入例】個人名マスタ!$B:$B,【記入例】個人名マスタ!C:C))</calculatedColumnFormula>
    </tableColumn>
    <tableColumn id="3" xr3:uid="{21897889-3CC1-4CF0-97F0-1709D7FFDF55}" name="修了証明書通番" dataDxfId="212">
      <calculatedColumnFormula>IF($B10="","",_xlfn.XLOOKUP($B10,【記入例】個人名マスタ!$B:$B,【記入例】個人名マスタ!D:D))</calculatedColumnFormula>
    </tableColumn>
    <tableColumn id="4" xr3:uid="{ED99C81C-6635-479D-8638-0D8C67CAE433}" name="講座名" dataDxfId="211">
      <calculatedColumnFormula>IF($B10="","",_xlfn.XLOOKUP($B10,【記入例】個人名マスタ!$B:$B,【記入例】個人名マスタ!E:E))</calculatedColumnFormula>
    </tableColumn>
    <tableColumn id="16" xr3:uid="{18260528-E941-4F4F-8D0C-0D37614A5BEC}" name="事業者名" dataDxfId="210">
      <calculatedColumnFormula>IF($B10="","",_xlfn.XLOOKUP($B10,【記入例】個人名マスタ!$B:$B,【記入例】個人名マスタ!F:F))</calculatedColumnFormula>
    </tableColumn>
    <tableColumn id="5" xr3:uid="{F661CA04-5EBA-43F7-9BCA-669E5B4DF611}" name="税込講座価格" dataDxfId="209"/>
    <tableColumn id="6" xr3:uid="{10BF85B3-5DA9-43A9-8BFC-562F67480C01}" name="税抜講座価格" dataDxfId="208">
      <calculatedColumnFormula>G10/1.1</calculatedColumnFormula>
    </tableColumn>
    <tableColumn id="17" xr3:uid="{F748E67C-7B22-4952-9F16-0B72187C3662}" name="補助対象経費" dataDxfId="207">
      <calculatedColumnFormula>IF(H10&gt;800000,800000,H10)</calculatedColumnFormula>
    </tableColumn>
    <tableColumn id="7" xr3:uid="{6D6F4500-D2CB-45A4-B34F-EF39184FDADB}" name="負担軽減割合" dataDxfId="206" dataCellStyle="パーセント"/>
    <tableColumn id="8" xr3:uid="{5951F6AE-FE48-412A-B0BA-D72EEA031ABD}" name="補助金支払額" dataDxfId="205">
      <calculatedColumnFormula>IF(H10&gt;800000,800000*J10,H10*J10)</calculatedColumnFormula>
    </tableColumn>
    <tableColumn id="9" xr3:uid="{D41DA43C-ED9E-4853-8E8A-BA42D3ACD152}" name="支払価格" dataDxfId="204"/>
    <tableColumn id="10" xr3:uid="{BF2681FC-0D58-4E0B-A562-D04990BAD028}" name="受領日" dataDxfId="203"/>
    <tableColumn id="11" xr3:uid="{30DBF1B5-9E9F-4067-BBEC-C958D90263D0}" name="修了日" dataDxfId="202"/>
    <tableColumn id="12" xr3:uid="{3EE5A695-8398-44A4-AF8A-BCC44060C503}" name="入社日" dataDxfId="201"/>
    <tableColumn id="13" xr3:uid="{FD8195FB-898A-4027-8769-FE01D76C618C}" name="経過確認日" dataDxfId="200"/>
    <tableColumn id="14" xr3:uid="{C4DA1BDF-9C20-40EA-B6B5-72AB837FE817}" name="負担軽減日" dataDxfId="199"/>
    <tableColumn id="15" xr3:uid="{9EF54F1B-8660-4ACF-8672-01D98B455C2F}" name="備考" dataDxfId="198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7C6DCDC4-B824-41A5-A076-0DEF20A8B021}" name="table2507" displayName="table2507" ref="B9:R23" totalsRowShown="0" headerRowDxfId="194" tableBorderDxfId="193">
  <autoFilter ref="B9:R23" xr:uid="{00000000-0009-0000-0100-000004000000}"/>
  <tableColumns count="17">
    <tableColumn id="1" xr3:uid="{4F0D3B1D-2F15-453C-8595-80636DA26581}" name="ID" dataDxfId="192"/>
    <tableColumn id="2" xr3:uid="{954C5EAB-B383-4F47-925D-925CD206203A}" name="氏名" dataDxfId="191">
      <calculatedColumnFormula>IF($B10="","",_xlfn.XLOOKUP($B10,【記入例】個人名マスタ!$B:$B,【記入例】個人名マスタ!C:C))</calculatedColumnFormula>
    </tableColumn>
    <tableColumn id="3" xr3:uid="{0C1ECBA8-E485-4D2F-BE08-789EE9DF21B7}" name="修了証明書通番" dataDxfId="190">
      <calculatedColumnFormula>IF($B10="","",_xlfn.XLOOKUP($B10,【記入例】個人名マスタ!$B:$B,【記入例】個人名マスタ!D:D))</calculatedColumnFormula>
    </tableColumn>
    <tableColumn id="4" xr3:uid="{FE2CAB27-1189-45CC-A41E-0750A6928945}" name="講座名" dataDxfId="189">
      <calculatedColumnFormula>IF($B10="","",_xlfn.XLOOKUP($B10,【記入例】個人名マスタ!$B:$B,【記入例】個人名マスタ!E:E))</calculatedColumnFormula>
    </tableColumn>
    <tableColumn id="16" xr3:uid="{3E2E1B5A-DE1A-4E12-A723-822245DE7D14}" name="事業者名" dataDxfId="188">
      <calculatedColumnFormula>IF($B10="","",_xlfn.XLOOKUP($B10,【記入例】個人名マスタ!$B:$B,【記入例】個人名マスタ!F:F))</calculatedColumnFormula>
    </tableColumn>
    <tableColumn id="5" xr3:uid="{DDE833FC-6920-45DF-B401-ACDD4CBCAFC6}" name="税込講座価格" dataDxfId="187"/>
    <tableColumn id="6" xr3:uid="{0428941F-FBF8-489C-84A6-05051D01332C}" name="税抜講座価格" dataDxfId="186">
      <calculatedColumnFormula>G10/1.1</calculatedColumnFormula>
    </tableColumn>
    <tableColumn id="17" xr3:uid="{D4E1AB12-3873-41F8-A639-D752B59FF1D6}" name="補助対象経費" dataDxfId="185">
      <calculatedColumnFormula>IF(H10&gt;800000,800000,H10)</calculatedColumnFormula>
    </tableColumn>
    <tableColumn id="7" xr3:uid="{4BBB0F00-CFAD-44C2-811F-D677F2B6730E}" name="負担軽減割合" dataDxfId="184" dataCellStyle="パーセント"/>
    <tableColumn id="8" xr3:uid="{A6625E36-8A11-406B-A0E7-62E16416256F}" name="補助金支払額" dataDxfId="183">
      <calculatedColumnFormula>IF(H10&gt;800000,800000*J10,H10*J10)</calculatedColumnFormula>
    </tableColumn>
    <tableColumn id="9" xr3:uid="{F8928848-8DCF-4190-8F36-3FA00A62A452}" name="支払価格" dataDxfId="182"/>
    <tableColumn id="10" xr3:uid="{1305E453-A0CA-4A86-A9E8-FE5E8F4BA03F}" name="受領日" dataDxfId="181"/>
    <tableColumn id="11" xr3:uid="{C16C2F28-1B4A-43C5-94B5-6341BDE48473}" name="修了日" dataDxfId="180"/>
    <tableColumn id="12" xr3:uid="{CB41F9D2-1A5F-41D3-A739-44A7BB060AD6}" name="入社日" dataDxfId="179"/>
    <tableColumn id="13" xr3:uid="{1CC99525-8A3E-4DE7-B35D-90142261196A}" name="経過確認日" dataDxfId="178"/>
    <tableColumn id="14" xr3:uid="{BEFCC40C-0ECD-4C92-9942-F8232AAE7902}" name="負担軽減日" dataDxfId="177"/>
    <tableColumn id="15" xr3:uid="{DDFB2603-6770-4809-82B0-C18EF23E2A1C}" name="備考" dataDxfId="176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8CB1D3A9-6592-4655-A4DC-981994DA262D}" name="table2508" displayName="table2508" ref="B9:R23" totalsRowShown="0" headerRowDxfId="172" tableBorderDxfId="171">
  <autoFilter ref="B9:R23" xr:uid="{00000000-0009-0000-0100-000004000000}"/>
  <tableColumns count="17">
    <tableColumn id="1" xr3:uid="{5193CF1E-3C5A-473C-9A5C-ABEF2D9F5C65}" name="ID" dataDxfId="170"/>
    <tableColumn id="2" xr3:uid="{E67769A5-4F0D-4209-9F8A-A534C19F22A0}" name="氏名" dataDxfId="169">
      <calculatedColumnFormula>IF($B10="","",_xlfn.XLOOKUP($B10,【記入例】個人名マスタ!$B:$B,【記入例】個人名マスタ!C:C))</calculatedColumnFormula>
    </tableColumn>
    <tableColumn id="3" xr3:uid="{0695BE81-CAF4-4D5D-AEED-D7952DC717DC}" name="修了証明書通番" dataDxfId="168">
      <calculatedColumnFormula>IF($B10="","",_xlfn.XLOOKUP($B10,【記入例】個人名マスタ!$B:$B,【記入例】個人名マスタ!D:D))</calculatedColumnFormula>
    </tableColumn>
    <tableColumn id="4" xr3:uid="{C2AF1EAE-0E48-4F8E-BBDC-D4348AE5BB85}" name="講座名" dataDxfId="167">
      <calculatedColumnFormula>IF($B10="","",_xlfn.XLOOKUP($B10,【記入例】個人名マスタ!$B:$B,【記入例】個人名マスタ!E:E))</calculatedColumnFormula>
    </tableColumn>
    <tableColumn id="16" xr3:uid="{114515B5-A72D-4ABD-A1DA-CA0EB533F99D}" name="事業者名" dataDxfId="166">
      <calculatedColumnFormula>IF($B10="","",_xlfn.XLOOKUP($B10,【記入例】個人名マスタ!$B:$B,【記入例】個人名マスタ!F:F))</calculatedColumnFormula>
    </tableColumn>
    <tableColumn id="5" xr3:uid="{21BFE953-1EA6-4E1A-8A1F-838A0A2A465B}" name="税込講座価格" dataDxfId="165"/>
    <tableColumn id="6" xr3:uid="{FFE7759E-5E2B-43DE-9957-7657C97E0778}" name="税抜講座価格" dataDxfId="164">
      <calculatedColumnFormula>G10/1.1</calculatedColumnFormula>
    </tableColumn>
    <tableColumn id="17" xr3:uid="{F7DE4332-150C-43C4-A29C-DD93A1E5853E}" name="補助対象経費" dataDxfId="163">
      <calculatedColumnFormula>IF(H10&gt;800000,800000,H10)</calculatedColumnFormula>
    </tableColumn>
    <tableColumn id="7" xr3:uid="{DB587818-A1E3-479D-ACE8-CD8D295823B3}" name="負担軽減割合" dataDxfId="162" dataCellStyle="パーセント"/>
    <tableColumn id="8" xr3:uid="{FAE0125E-84D5-4AEF-A801-D55B095AAC3B}" name="補助金支払額" dataDxfId="161">
      <calculatedColumnFormula>IF(H10&gt;800000,800000*J10,H10*J10)</calculatedColumnFormula>
    </tableColumn>
    <tableColumn id="9" xr3:uid="{8B5A86F0-5CDE-448A-8456-4F4580D2675B}" name="支払価格" dataDxfId="160"/>
    <tableColumn id="10" xr3:uid="{DAB4949C-5CCF-47A3-A8C9-1D9B4AAACBCB}" name="受領日" dataDxfId="159"/>
    <tableColumn id="11" xr3:uid="{27ABC636-D48E-4570-83EE-DC2622FD5490}" name="修了日" dataDxfId="158"/>
    <tableColumn id="12" xr3:uid="{6B778D72-0A1B-4F1D-AE04-1CDBB715D0CF}" name="入社日" dataDxfId="157"/>
    <tableColumn id="13" xr3:uid="{C64DF2F7-A462-4104-99DF-C6A36A45B4AB}" name="経過確認日" dataDxfId="156"/>
    <tableColumn id="14" xr3:uid="{A3B3BA36-70E6-4198-864B-F459280B2D5A}" name="負担軽減日" dataDxfId="155"/>
    <tableColumn id="15" xr3:uid="{8880E11F-AFAD-4DE5-99C8-3303F2F3CE78}" name="備考" dataDxfId="154"/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6CC2F974-A2E8-4FE8-8CB0-C8B573509035}" name="table2509" displayName="table2509" ref="B9:R23" totalsRowShown="0" headerRowDxfId="150" tableBorderDxfId="149">
  <autoFilter ref="B9:R23" xr:uid="{00000000-0009-0000-0100-000004000000}"/>
  <tableColumns count="17">
    <tableColumn id="1" xr3:uid="{A1D6E5EB-EE68-4640-A0B5-E91E4B25C6E2}" name="ID" dataDxfId="148"/>
    <tableColumn id="2" xr3:uid="{83A95915-F1C9-471F-B598-5654AEFA7E73}" name="氏名" dataDxfId="147">
      <calculatedColumnFormula>IF($B10="","",_xlfn.XLOOKUP($B10,【記入例】個人名マスタ!$B:$B,【記入例】個人名マスタ!C:C))</calculatedColumnFormula>
    </tableColumn>
    <tableColumn id="3" xr3:uid="{7CCBF94E-32F3-432B-86EE-90D001F2C1E8}" name="修了証明書通番" dataDxfId="146">
      <calculatedColumnFormula>IF($B10="","",_xlfn.XLOOKUP($B10,【記入例】個人名マスタ!$B:$B,【記入例】個人名マスタ!D:D))</calculatedColumnFormula>
    </tableColumn>
    <tableColumn id="4" xr3:uid="{7DBA9804-0F09-41E1-B63D-898B4F471BFB}" name="講座名" dataDxfId="145">
      <calculatedColumnFormula>IF($B10="","",_xlfn.XLOOKUP($B10,【記入例】個人名マスタ!$B:$B,【記入例】個人名マスタ!E:E))</calculatedColumnFormula>
    </tableColumn>
    <tableColumn id="16" xr3:uid="{D1610A4D-E72A-4E6B-B230-CA9BB9B1DF98}" name="事業者名" dataDxfId="144">
      <calculatedColumnFormula>IF($B10="","",_xlfn.XLOOKUP($B10,【記入例】個人名マスタ!$B:$B,【記入例】個人名マスタ!F:F))</calculatedColumnFormula>
    </tableColumn>
    <tableColumn id="5" xr3:uid="{4BA2EB5B-7587-4781-8DC9-CC63862D216C}" name="税込講座価格" dataDxfId="143"/>
    <tableColumn id="6" xr3:uid="{7EABC239-0E34-451B-A7D1-9A651298E5A1}" name="税抜講座価格" dataDxfId="142">
      <calculatedColumnFormula>G10/1.1</calculatedColumnFormula>
    </tableColumn>
    <tableColumn id="17" xr3:uid="{69ED3EC5-137B-42B1-B624-FD03EE2F31E8}" name="補助対象経費" dataDxfId="141">
      <calculatedColumnFormula>IF(H10&gt;800000,800000,H10)</calculatedColumnFormula>
    </tableColumn>
    <tableColumn id="7" xr3:uid="{50B17E12-6DAF-43E6-8F91-DD1291D11014}" name="負担軽減割合" dataDxfId="140" dataCellStyle="パーセント"/>
    <tableColumn id="8" xr3:uid="{12CF6AC5-95C1-4B50-9D5E-6FE44CC06951}" name="補助金支払額" dataDxfId="139">
      <calculatedColumnFormula>IF(H10&gt;800000,800000*J10,H10*J10)</calculatedColumnFormula>
    </tableColumn>
    <tableColumn id="9" xr3:uid="{459E3783-86C9-4301-9B3B-EE7F7C788403}" name="支払価格" dataDxfId="138"/>
    <tableColumn id="10" xr3:uid="{6BA97C65-9ED0-4EB7-8768-76FC262A6D33}" name="受領日" dataDxfId="137"/>
    <tableColumn id="11" xr3:uid="{86537592-653C-4D2A-B1A4-E6DC8B907640}" name="修了日" dataDxfId="136"/>
    <tableColumn id="12" xr3:uid="{ECB28521-6CFE-4AC8-BAD5-7956E3430A9B}" name="入社日" dataDxfId="135"/>
    <tableColumn id="13" xr3:uid="{E95C9A10-72DE-4138-AA9B-58E82F6B7413}" name="経過確認日" dataDxfId="134"/>
    <tableColumn id="14" xr3:uid="{706CFDAD-6564-45CB-82BD-658F9F75962B}" name="負担軽減日" dataDxfId="133"/>
    <tableColumn id="15" xr3:uid="{BE9F1014-1688-4780-A495-53C0953C7D8C}" name="備考" dataDxfId="132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307" displayName="table2307" ref="B9:R23" totalsRowShown="0" headerRowDxfId="722" tableBorderDxfId="721">
  <autoFilter ref="B9:R23" xr:uid="{00000000-0009-0000-0100-000001000000}"/>
  <tableColumns count="17">
    <tableColumn id="1" xr3:uid="{00000000-0010-0000-0100-000001000000}" name="ID" dataDxfId="720"/>
    <tableColumn id="2" xr3:uid="{00000000-0010-0000-0100-000002000000}" name="氏名" dataDxfId="719">
      <calculatedColumnFormula>IF($B10="","",_xlfn.XLOOKUP($B10,【記入例】個人名マスタ!$B:$B,【記入例】個人名マスタ!C:C))</calculatedColumnFormula>
    </tableColumn>
    <tableColumn id="3" xr3:uid="{00000000-0010-0000-0100-000003000000}" name="修了証明書通番" dataDxfId="718">
      <calculatedColumnFormula>IF($B10="","",_xlfn.XLOOKUP($B10,【記入例】個人名マスタ!$B:$B,【記入例】個人名マスタ!D:D))</calculatedColumnFormula>
    </tableColumn>
    <tableColumn id="4" xr3:uid="{00000000-0010-0000-0100-000004000000}" name="講座名" dataDxfId="717">
      <calculatedColumnFormula>IF($B10="","",_xlfn.XLOOKUP($B10,【記入例】個人名マスタ!$B:$B,【記入例】個人名マスタ!E:E))</calculatedColumnFormula>
    </tableColumn>
    <tableColumn id="16" xr3:uid="{3837A367-827E-4703-90CD-710CF8505DBF}" name="事業者名" dataDxfId="716">
      <calculatedColumnFormula>IF($B10="","",_xlfn.XLOOKUP($B10,【記入例】個人名マスタ!$B:$B,【記入例】個人名マスタ!F:F))</calculatedColumnFormula>
    </tableColumn>
    <tableColumn id="5" xr3:uid="{00000000-0010-0000-0100-000005000000}" name="税込講座価格" dataDxfId="715"/>
    <tableColumn id="6" xr3:uid="{00000000-0010-0000-0100-000006000000}" name="税抜講座価格" dataDxfId="714">
      <calculatedColumnFormula>G10/1.1</calculatedColumnFormula>
    </tableColumn>
    <tableColumn id="18" xr3:uid="{D6057EC0-EC6E-4344-B1C0-AB5DE243082C}" name="補助対象経費" dataDxfId="713">
      <calculatedColumnFormula>IF(H10&gt;800000,800000,H10)</calculatedColumnFormula>
    </tableColumn>
    <tableColumn id="7" xr3:uid="{00000000-0010-0000-0100-000007000000}" name="負担軽減割合" dataDxfId="712" dataCellStyle="パーセント"/>
    <tableColumn id="8" xr3:uid="{00000000-0010-0000-0100-000008000000}" name="補助金支払額" dataDxfId="711">
      <calculatedColumnFormula>IF(H10&gt;800000,800000*J10,H10*J10)</calculatedColumnFormula>
    </tableColumn>
    <tableColumn id="9" xr3:uid="{00000000-0010-0000-0100-000009000000}" name="支払価格" dataDxfId="710"/>
    <tableColumn id="10" xr3:uid="{00000000-0010-0000-0100-00000A000000}" name="受領日" dataDxfId="709"/>
    <tableColumn id="11" xr3:uid="{00000000-0010-0000-0100-00000B000000}" name="修了日" dataDxfId="708"/>
    <tableColumn id="12" xr3:uid="{00000000-0010-0000-0100-00000C000000}" name="入社日" dataDxfId="707"/>
    <tableColumn id="13" xr3:uid="{00000000-0010-0000-0100-00000D000000}" name="経過確認日" dataDxfId="706"/>
    <tableColumn id="14" xr3:uid="{00000000-0010-0000-0100-00000E000000}" name="負担軽減日" dataDxfId="705"/>
    <tableColumn id="15" xr3:uid="{00000000-0010-0000-0100-00000F000000}" name="備考" dataDxfId="704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64CBD584-601C-40FA-9D7D-06AD7FFFAD7B}" name="table2510" displayName="table2510" ref="B9:R23" totalsRowShown="0" headerRowDxfId="128" tableBorderDxfId="127">
  <autoFilter ref="B9:R23" xr:uid="{00000000-0009-0000-0100-000004000000}"/>
  <tableColumns count="17">
    <tableColumn id="1" xr3:uid="{97F99926-B571-485D-80AC-49E98D6B2794}" name="ID" dataDxfId="126"/>
    <tableColumn id="2" xr3:uid="{30881683-3AA7-491C-894B-E809AD23F7E1}" name="氏名" dataDxfId="125">
      <calculatedColumnFormula>IF($B10="","",_xlfn.XLOOKUP($B10,【記入例】個人名マスタ!$B:$B,【記入例】個人名マスタ!C:C))</calculatedColumnFormula>
    </tableColumn>
    <tableColumn id="3" xr3:uid="{065FD582-4A30-4C81-9CD3-2F3268621DFF}" name="修了証明書通番" dataDxfId="124">
      <calculatedColumnFormula>IF($B10="","",_xlfn.XLOOKUP($B10,【記入例】個人名マスタ!$B:$B,【記入例】個人名マスタ!D:D))</calculatedColumnFormula>
    </tableColumn>
    <tableColumn id="4" xr3:uid="{7198B272-E374-4427-B224-47F8AF55CBF6}" name="講座名" dataDxfId="123">
      <calculatedColumnFormula>IF($B10="","",_xlfn.XLOOKUP($B10,【記入例】個人名マスタ!$B:$B,【記入例】個人名マスタ!E:E))</calculatedColumnFormula>
    </tableColumn>
    <tableColumn id="16" xr3:uid="{51D91EE8-F544-4F62-B23A-4F8C5CE34E1C}" name="事業者名" dataDxfId="122">
      <calculatedColumnFormula>IF($B10="","",_xlfn.XLOOKUP($B10,【記入例】個人名マスタ!$B:$B,【記入例】個人名マスタ!F:F))</calculatedColumnFormula>
    </tableColumn>
    <tableColumn id="5" xr3:uid="{906267F8-7FAD-4665-8ECB-B13743A613E8}" name="税込講座価格" dataDxfId="121"/>
    <tableColumn id="6" xr3:uid="{F819AE38-C441-4106-BE8F-25E0354475CD}" name="税抜講座価格" dataDxfId="120">
      <calculatedColumnFormula>G10/1.1</calculatedColumnFormula>
    </tableColumn>
    <tableColumn id="17" xr3:uid="{FD83BE21-72F9-4D29-A04C-0ECF754FA320}" name="補助対象経費" dataDxfId="119">
      <calculatedColumnFormula>IF(H10&gt;800000,800000,H10)</calculatedColumnFormula>
    </tableColumn>
    <tableColumn id="7" xr3:uid="{73C31197-B4E9-4845-A42F-40EB988687E4}" name="負担軽減割合" dataDxfId="118" dataCellStyle="パーセント"/>
    <tableColumn id="8" xr3:uid="{DC5206ED-C390-4D16-8123-94FF805B7C1C}" name="補助金支払額" dataDxfId="117">
      <calculatedColumnFormula>IF(H10&gt;800000,800000*J10,H10*J10)</calculatedColumnFormula>
    </tableColumn>
    <tableColumn id="9" xr3:uid="{EEAF8E72-3573-4741-BC0E-44EBB77AFC3E}" name="支払価格" dataDxfId="116"/>
    <tableColumn id="10" xr3:uid="{A01D85B6-6D1B-4476-B7D6-C41DC4C59DC4}" name="受領日" dataDxfId="115"/>
    <tableColumn id="11" xr3:uid="{28C239E9-A96C-44B5-B9C8-53DA1BA58D41}" name="修了日" dataDxfId="114"/>
    <tableColumn id="12" xr3:uid="{A949EBB4-F100-4A39-8A38-D428BB962662}" name="入社日" dataDxfId="113"/>
    <tableColumn id="13" xr3:uid="{85D801EE-DD55-4722-B695-3D059E5FC03D}" name="経過確認日" dataDxfId="112"/>
    <tableColumn id="14" xr3:uid="{DB9DFFEE-1A16-420F-AA6C-34B60E0CB1FD}" name="負担軽減日" dataDxfId="111"/>
    <tableColumn id="15" xr3:uid="{20DD4E3F-C660-44D4-AC01-1F37131703BC}" name="備考" dataDxfId="110"/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F788A7D0-6EC3-44C5-929E-DC5E52A313FC}" name="table2511" displayName="table2511" ref="B9:R23" totalsRowShown="0" headerRowDxfId="106" tableBorderDxfId="105">
  <autoFilter ref="B9:R23" xr:uid="{00000000-0009-0000-0100-000004000000}"/>
  <tableColumns count="17">
    <tableColumn id="1" xr3:uid="{AC42F35E-0191-47B5-9C88-18938625FE3E}" name="ID" dataDxfId="104"/>
    <tableColumn id="2" xr3:uid="{C791260A-EAD7-4EC0-B6AD-18A4CA5A8825}" name="氏名" dataDxfId="103">
      <calculatedColumnFormula>IF($B10="","",_xlfn.XLOOKUP($B10,【記入例】個人名マスタ!$B:$B,【記入例】個人名マスタ!C:C))</calculatedColumnFormula>
    </tableColumn>
    <tableColumn id="3" xr3:uid="{A23DCEF0-6086-456B-90D0-65BBDDD59A52}" name="修了証明書通番" dataDxfId="102">
      <calculatedColumnFormula>IF($B10="","",_xlfn.XLOOKUP($B10,【記入例】個人名マスタ!$B:$B,【記入例】個人名マスタ!D:D))</calculatedColumnFormula>
    </tableColumn>
    <tableColumn id="4" xr3:uid="{174FEBBF-CA44-44B7-B500-89D220096ACA}" name="講座名" dataDxfId="101">
      <calculatedColumnFormula>IF($B10="","",_xlfn.XLOOKUP($B10,【記入例】個人名マスタ!$B:$B,【記入例】個人名マスタ!E:E))</calculatedColumnFormula>
    </tableColumn>
    <tableColumn id="16" xr3:uid="{866277E0-CEE5-4082-8B01-78B3AFA090DB}" name="事業者名" dataDxfId="100">
      <calculatedColumnFormula>IF($B10="","",_xlfn.XLOOKUP($B10,【記入例】個人名マスタ!$B:$B,【記入例】個人名マスタ!F:F))</calculatedColumnFormula>
    </tableColumn>
    <tableColumn id="5" xr3:uid="{0900F92D-EBAE-4FC8-B0E3-F2B90802984D}" name="税込講座価格" dataDxfId="99"/>
    <tableColumn id="6" xr3:uid="{8F21D7E2-ADEA-46B1-AD10-9423E39B0B49}" name="税抜講座価格" dataDxfId="98">
      <calculatedColumnFormula>G10/1.1</calculatedColumnFormula>
    </tableColumn>
    <tableColumn id="17" xr3:uid="{CBC01A95-C1B8-4B0D-8D3D-5AAE66E7892E}" name="補助対象経費" dataDxfId="97">
      <calculatedColumnFormula>IF(H10&gt;800000,800000,H10)</calculatedColumnFormula>
    </tableColumn>
    <tableColumn id="7" xr3:uid="{01C2DCF0-000D-4FEB-9C59-F12AE24F06FA}" name="負担軽減割合" dataDxfId="96" dataCellStyle="パーセント"/>
    <tableColumn id="8" xr3:uid="{83D76D18-B002-4091-9BCD-7319EEB9D4E9}" name="補助金支払額" dataDxfId="95">
      <calculatedColumnFormula>IF(H10&gt;800000,800000*J10,H10*J10)</calculatedColumnFormula>
    </tableColumn>
    <tableColumn id="9" xr3:uid="{FF89E622-9EF0-47EE-B2F1-0B346CE18AA9}" name="支払価格" dataDxfId="94"/>
    <tableColumn id="10" xr3:uid="{A91F1E7F-F02D-4F05-B6D5-95CE01BF2480}" name="受領日" dataDxfId="93"/>
    <tableColumn id="11" xr3:uid="{15B08B24-36E6-455D-A285-3F601D924E9A}" name="修了日" dataDxfId="92"/>
    <tableColumn id="12" xr3:uid="{844212ED-6F62-413C-9A27-F23A02CFA23A}" name="入社日" dataDxfId="91"/>
    <tableColumn id="13" xr3:uid="{F11D8C83-D23F-4AF8-82A5-9FFC4003C6F3}" name="経過確認日" dataDxfId="90"/>
    <tableColumn id="14" xr3:uid="{0172CC5E-D440-417F-A54E-8D196F496872}" name="負担軽減日" dataDxfId="89"/>
    <tableColumn id="15" xr3:uid="{C593D878-BB60-445E-A992-E23827EDF413}" name="備考" dataDxfId="88"/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53BB35BE-E3C0-406E-8D0E-D4895662BDA7}" name="table2512" displayName="table2512" ref="B9:R23" totalsRowShown="0" headerRowDxfId="84" tableBorderDxfId="83">
  <autoFilter ref="B9:R23" xr:uid="{00000000-0009-0000-0100-000004000000}"/>
  <tableColumns count="17">
    <tableColumn id="1" xr3:uid="{C724D125-FCD8-493E-BE9C-EBA248015BD4}" name="ID" dataDxfId="82"/>
    <tableColumn id="2" xr3:uid="{BF589D7B-6A14-45CD-8055-1BB407AA8055}" name="氏名" dataDxfId="81">
      <calculatedColumnFormula>IF($B10="","",_xlfn.XLOOKUP($B10,【記入例】個人名マスタ!$B:$B,【記入例】個人名マスタ!C:C))</calculatedColumnFormula>
    </tableColumn>
    <tableColumn id="3" xr3:uid="{B6E3D1DB-7715-4777-8A7F-B0C5F97E2586}" name="修了証明書通番" dataDxfId="80">
      <calculatedColumnFormula>IF($B10="","",_xlfn.XLOOKUP($B10,【記入例】個人名マスタ!$B:$B,【記入例】個人名マスタ!D:D))</calculatedColumnFormula>
    </tableColumn>
    <tableColumn id="4" xr3:uid="{FE4FB459-4BB0-4220-93A0-E822B019EB82}" name="講座名" dataDxfId="79">
      <calculatedColumnFormula>IF($B10="","",_xlfn.XLOOKUP($B10,【記入例】個人名マスタ!$B:$B,【記入例】個人名マスタ!E:E))</calculatedColumnFormula>
    </tableColumn>
    <tableColumn id="16" xr3:uid="{D1A7B12D-57F2-43E5-8435-C69DAEE44642}" name="事業者名" dataDxfId="78">
      <calculatedColumnFormula>IF($B10="","",_xlfn.XLOOKUP($B10,【記入例】個人名マスタ!$B:$B,【記入例】個人名マスタ!F:F))</calculatedColumnFormula>
    </tableColumn>
    <tableColumn id="5" xr3:uid="{356A4F2F-C24D-4A40-9453-8AA6761786DC}" name="税込講座価格" dataDxfId="77"/>
    <tableColumn id="6" xr3:uid="{AA917069-C5AA-47B9-998C-A8231B3B0D42}" name="税抜講座価格" dataDxfId="76">
      <calculatedColumnFormula>G10/1.1</calculatedColumnFormula>
    </tableColumn>
    <tableColumn id="17" xr3:uid="{52E8481D-8172-40F1-8336-3BE0EC06F123}" name="補助対象経費" dataDxfId="75">
      <calculatedColumnFormula>IF(H10&gt;800000,800000,H10)</calculatedColumnFormula>
    </tableColumn>
    <tableColumn id="7" xr3:uid="{0EB6557C-5492-49FC-BB02-D3FE81DA1678}" name="負担軽減割合" dataDxfId="74" dataCellStyle="パーセント"/>
    <tableColumn id="8" xr3:uid="{BB6B4745-6B4F-4695-B5D8-70544F0A42BD}" name="補助金支払額" dataDxfId="73">
      <calculatedColumnFormula>IF(H10&gt;800000,800000*J10,H10*J10)</calculatedColumnFormula>
    </tableColumn>
    <tableColumn id="9" xr3:uid="{5F8A7F91-0B68-4993-B501-161F71307291}" name="支払価格" dataDxfId="72"/>
    <tableColumn id="10" xr3:uid="{BA2DF5F3-A1FC-4346-9CD1-6DE5CF78C259}" name="受領日" dataDxfId="71"/>
    <tableColumn id="11" xr3:uid="{7DF157EA-E182-410E-96F9-A7452D6EFAD4}" name="修了日" dataDxfId="70"/>
    <tableColumn id="12" xr3:uid="{957C2715-8E27-402A-A003-F0DE1BD7C8B1}" name="入社日" dataDxfId="69"/>
    <tableColumn id="13" xr3:uid="{25C45D28-E1AC-44F8-9AF8-74DDA852DCB9}" name="経過確認日" dataDxfId="68"/>
    <tableColumn id="14" xr3:uid="{FD916F43-76D6-421C-93DD-8F61C6054511}" name="負担軽減日" dataDxfId="67"/>
    <tableColumn id="15" xr3:uid="{F395A6AF-2C98-481B-B921-DFAA9A3EBB61}" name="備考" dataDxfId="66"/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A5A52FE-A16D-4B0C-8B31-0DC6CC7F603C}" name="table2601" displayName="table2601" ref="B9:R23" totalsRowShown="0" headerRowDxfId="62" tableBorderDxfId="61">
  <autoFilter ref="B9:R23" xr:uid="{00000000-0009-0000-0100-000004000000}"/>
  <tableColumns count="17">
    <tableColumn id="1" xr3:uid="{98AA5A7E-AE25-4FDD-AC3F-DFF8B91A590A}" name="ID" dataDxfId="60"/>
    <tableColumn id="2" xr3:uid="{63320859-21A0-4AF2-986B-F61B67CEE882}" name="氏名" dataDxfId="59">
      <calculatedColumnFormula>IF($B10="","",_xlfn.XLOOKUP($B10,【記入例】個人名マスタ!$B:$B,【記入例】個人名マスタ!C:C))</calculatedColumnFormula>
    </tableColumn>
    <tableColumn id="3" xr3:uid="{3E9829F0-C52A-42CC-8C3A-EBBDA49E148D}" name="修了証明書通番" dataDxfId="58">
      <calculatedColumnFormula>IF($B10="","",_xlfn.XLOOKUP($B10,【記入例】個人名マスタ!$B:$B,【記入例】個人名マスタ!D:D))</calculatedColumnFormula>
    </tableColumn>
    <tableColumn id="4" xr3:uid="{4479E079-915B-43E2-BD0F-025242C0C80E}" name="講座名" dataDxfId="57">
      <calculatedColumnFormula>IF($B10="","",_xlfn.XLOOKUP($B10,【記入例】個人名マスタ!$B:$B,【記入例】個人名マスタ!E:E))</calculatedColumnFormula>
    </tableColumn>
    <tableColumn id="16" xr3:uid="{8CC3449D-FAB0-43AE-A338-644BACF8D154}" name="事業者名" dataDxfId="56">
      <calculatedColumnFormula>IF($B10="","",_xlfn.XLOOKUP($B10,【記入例】個人名マスタ!$B:$B,【記入例】個人名マスタ!F:F))</calculatedColumnFormula>
    </tableColumn>
    <tableColumn id="5" xr3:uid="{8F50A417-F8A6-4AC8-83E0-9D5237EE890E}" name="税込講座価格" dataDxfId="55"/>
    <tableColumn id="6" xr3:uid="{D3A9E78A-302A-4984-BC46-B86589BF8552}" name="税抜講座価格" dataDxfId="54">
      <calculatedColumnFormula>G10/1.1</calculatedColumnFormula>
    </tableColumn>
    <tableColumn id="17" xr3:uid="{1A1DE1B1-055D-4BED-8615-640ABA40A585}" name="補助対象経費" dataDxfId="53">
      <calculatedColumnFormula>IF(H10&gt;800000,800000,H10)</calculatedColumnFormula>
    </tableColumn>
    <tableColumn id="7" xr3:uid="{E2D8F921-4567-425F-9DE2-E7BA8F5696CA}" name="負担軽減割合" dataDxfId="52" dataCellStyle="パーセント"/>
    <tableColumn id="8" xr3:uid="{5DE99CBA-61B4-49D6-BEE5-61D1F0A2FE83}" name="補助金支払額" dataDxfId="51">
      <calculatedColumnFormula>IF(H10&gt;800000,800000*J10,H10*J10)</calculatedColumnFormula>
    </tableColumn>
    <tableColumn id="9" xr3:uid="{FCFB71F1-DC1B-49E2-B1B4-1B55FC2C2EF0}" name="支払価格" dataDxfId="50"/>
    <tableColumn id="10" xr3:uid="{F920CA8B-E3F0-48BE-B716-F2DF9C375260}" name="受領日" dataDxfId="49"/>
    <tableColumn id="11" xr3:uid="{958F7E7B-C5CA-49AE-BBF4-D9D623B44A00}" name="修了日" dataDxfId="48"/>
    <tableColumn id="12" xr3:uid="{E81FE73B-D910-42E5-A6A2-6AC2113E2349}" name="入社日" dataDxfId="47"/>
    <tableColumn id="13" xr3:uid="{BCEFC493-BDB4-48EC-907D-1CCFA9AE02D9}" name="経過確認日" dataDxfId="46"/>
    <tableColumn id="14" xr3:uid="{B47046C8-620C-4A8A-BA36-888EC0CA98DD}" name="負担軽減日" dataDxfId="45"/>
    <tableColumn id="15" xr3:uid="{2B5BC1FF-8F7F-465B-AA31-CCD95D0F5465}" name="備考" dataDxfId="44"/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67B9D34D-2326-4F64-9573-D4F41FA90ADC}" name="table2602" displayName="table2602" ref="B9:R23" totalsRowShown="0" headerRowDxfId="40" tableBorderDxfId="39">
  <autoFilter ref="B9:R23" xr:uid="{00000000-0009-0000-0100-000004000000}"/>
  <tableColumns count="17">
    <tableColumn id="1" xr3:uid="{EECF7A32-EFD0-4328-A8CB-D7D4085534A6}" name="ID" dataDxfId="38"/>
    <tableColumn id="2" xr3:uid="{4BF92943-7BA1-48BA-81E1-56961E023C7E}" name="氏名" dataDxfId="37">
      <calculatedColumnFormula>IF($B10="","",_xlfn.XLOOKUP($B10,【記入例】個人名マスタ!$B:$B,【記入例】個人名マスタ!C:C))</calculatedColumnFormula>
    </tableColumn>
    <tableColumn id="3" xr3:uid="{EB548910-FA70-431F-864B-A31A5D80D101}" name="修了証明書通番" dataDxfId="36">
      <calculatedColumnFormula>IF($B10="","",_xlfn.XLOOKUP($B10,【記入例】個人名マスタ!$B:$B,【記入例】個人名マスタ!D:D))</calculatedColumnFormula>
    </tableColumn>
    <tableColumn id="4" xr3:uid="{8E36C70A-4909-4667-8E06-29FB03F3C806}" name="講座名" dataDxfId="35">
      <calculatedColumnFormula>IF($B10="","",_xlfn.XLOOKUP($B10,【記入例】個人名マスタ!$B:$B,【記入例】個人名マスタ!E:E))</calculatedColumnFormula>
    </tableColumn>
    <tableColumn id="16" xr3:uid="{FC504ACA-C8A5-458C-B16B-CD93CC340CF2}" name="事業者名" dataDxfId="34">
      <calculatedColumnFormula>IF($B10="","",_xlfn.XLOOKUP($B10,【記入例】個人名マスタ!$B:$B,【記入例】個人名マスタ!F:F))</calculatedColumnFormula>
    </tableColumn>
    <tableColumn id="5" xr3:uid="{BE7831CE-040F-429B-A455-226C4D13791D}" name="税込講座価格" dataDxfId="33"/>
    <tableColumn id="6" xr3:uid="{DB2C0B71-86EE-4E2A-801D-BB11D47C46F8}" name="税抜講座価格" dataDxfId="32">
      <calculatedColumnFormula>G10/1.1</calculatedColumnFormula>
    </tableColumn>
    <tableColumn id="17" xr3:uid="{8E462011-2162-427D-9E0A-9932D0252FCB}" name="補助対象経費" dataDxfId="31">
      <calculatedColumnFormula>IF(H10&gt;800000,800000,H10)</calculatedColumnFormula>
    </tableColumn>
    <tableColumn id="7" xr3:uid="{4A67B08D-80B9-451F-8114-A35F7C102DB4}" name="負担軽減割合" dataDxfId="30" dataCellStyle="パーセント"/>
    <tableColumn id="8" xr3:uid="{E7B0F04B-AEB9-4E84-8F76-6E92F89C2D45}" name="補助金支払額" dataDxfId="29">
      <calculatedColumnFormula>IF(H10&gt;800000,800000*J10,H10*J10)</calculatedColumnFormula>
    </tableColumn>
    <tableColumn id="9" xr3:uid="{38C76669-4C47-42DF-B745-8BEDBFE10183}" name="支払価格" dataDxfId="28"/>
    <tableColumn id="10" xr3:uid="{7A37AAF0-BB35-4EE0-80E4-427F6894C614}" name="受領日" dataDxfId="27"/>
    <tableColumn id="11" xr3:uid="{B3D6B7D9-3D8E-4DF4-A1A4-260519CB7E4C}" name="修了日" dataDxfId="26"/>
    <tableColumn id="12" xr3:uid="{41CB8AC6-F917-43C8-AE80-79279F167A17}" name="入社日" dataDxfId="25"/>
    <tableColumn id="13" xr3:uid="{9760D83A-1FC3-4306-B5CB-982E3E4EF958}" name="経過確認日" dataDxfId="24"/>
    <tableColumn id="14" xr3:uid="{2C09C089-6D4C-4491-AECA-F9DB94E7CD4C}" name="負担軽減日" dataDxfId="23"/>
    <tableColumn id="15" xr3:uid="{7DDD29F6-7E7D-44B2-ADC2-11709DAB63D7}" name="備考" dataDxfId="22"/>
  </tableColumns>
  <tableStyleInfo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8CB72255-674A-403F-BC33-90F4BD4BB017}" name="table2603" displayName="table2603" ref="B9:R23" totalsRowShown="0" headerRowDxfId="18" tableBorderDxfId="17">
  <autoFilter ref="B9:R23" xr:uid="{00000000-0009-0000-0100-000004000000}"/>
  <tableColumns count="17">
    <tableColumn id="1" xr3:uid="{A798F91A-FD84-478B-A4EF-C7CC3C381C6E}" name="ID" dataDxfId="16"/>
    <tableColumn id="2" xr3:uid="{4B5D2249-4247-41C4-84B6-8AC79E18982A}" name="氏名" dataDxfId="15">
      <calculatedColumnFormula>IF($B10="","",_xlfn.XLOOKUP($B10,【記入例】個人名マスタ!$B:$B,【記入例】個人名マスタ!C:C))</calculatedColumnFormula>
    </tableColumn>
    <tableColumn id="3" xr3:uid="{68F5D0E2-6CCC-4126-A751-B7E756F3E724}" name="修了証明書通番" dataDxfId="14">
      <calculatedColumnFormula>IF($B10="","",_xlfn.XLOOKUP($B10,【記入例】個人名マスタ!$B:$B,【記入例】個人名マスタ!D:D))</calculatedColumnFormula>
    </tableColumn>
    <tableColumn id="4" xr3:uid="{CE5BA416-AEEB-4D62-A348-C97C736AD217}" name="講座名" dataDxfId="13">
      <calculatedColumnFormula>IF($B10="","",_xlfn.XLOOKUP($B10,【記入例】個人名マスタ!$B:$B,【記入例】個人名マスタ!E:E))</calculatedColumnFormula>
    </tableColumn>
    <tableColumn id="16" xr3:uid="{4A76FE92-1FD5-4D54-BE80-ED7F98B3417B}" name="事業者名" dataDxfId="12">
      <calculatedColumnFormula>IF($B10="","",_xlfn.XLOOKUP($B10,【記入例】個人名マスタ!$B:$B,【記入例】個人名マスタ!F:F))</calculatedColumnFormula>
    </tableColumn>
    <tableColumn id="5" xr3:uid="{DC2F0787-826D-488D-AEA6-B8A32AA908BC}" name="税込講座価格" dataDxfId="11"/>
    <tableColumn id="6" xr3:uid="{0945444F-D5F8-440F-9900-10401064284A}" name="税抜講座価格" dataDxfId="10">
      <calculatedColumnFormula>G10/1.1</calculatedColumnFormula>
    </tableColumn>
    <tableColumn id="17" xr3:uid="{219BBB89-85D8-4924-B39D-2C213930C98E}" name="補助対象経費" dataDxfId="9">
      <calculatedColumnFormula>IF(H10&gt;800000,800000,H10)</calculatedColumnFormula>
    </tableColumn>
    <tableColumn id="7" xr3:uid="{2A63AD49-F1C6-4FE8-987A-341D62BF8BBF}" name="負担軽減割合" dataDxfId="8" dataCellStyle="パーセント"/>
    <tableColumn id="8" xr3:uid="{00662746-B185-4747-B342-4983E722245E}" name="補助金支払額" dataDxfId="7">
      <calculatedColumnFormula>IF(H10&gt;800000,800000*J10,H10*J10)</calculatedColumnFormula>
    </tableColumn>
    <tableColumn id="9" xr3:uid="{14B97092-49AC-4557-A752-20B8A882059B}" name="支払価格" dataDxfId="6"/>
    <tableColumn id="10" xr3:uid="{01511816-CEAE-4E25-A63F-8B7AD1FAECCA}" name="受領日" dataDxfId="5"/>
    <tableColumn id="11" xr3:uid="{91AFB7D6-DF08-4BC0-8F03-FE12FB21A86F}" name="修了日" dataDxfId="4"/>
    <tableColumn id="12" xr3:uid="{A755AAA1-17CC-443B-B0D3-FB33B32221E9}" name="入社日" dataDxfId="3"/>
    <tableColumn id="13" xr3:uid="{5A355F3C-69C7-48C6-8DBA-1209760C5B0D}" name="経過確認日" dataDxfId="2"/>
    <tableColumn id="14" xr3:uid="{95A0430D-F476-4FEA-A8C5-740EBF91E9E1}" name="負担軽減日" dataDxfId="1"/>
    <tableColumn id="15" xr3:uid="{C43F75EE-27F4-4FB3-A6F2-AB994306C5DC}" name="備考" dataDxfId="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308" displayName="table2308" ref="B9:R23" totalsRowShown="0" headerRowDxfId="700" tableBorderDxfId="699">
  <autoFilter ref="B9:R23" xr:uid="{00000000-0009-0000-0100-000003000000}"/>
  <tableColumns count="17">
    <tableColumn id="1" xr3:uid="{00000000-0010-0000-0200-000001000000}" name="ID" dataDxfId="698"/>
    <tableColumn id="2" xr3:uid="{00000000-0010-0000-0200-000002000000}" name="氏名" dataDxfId="697">
      <calculatedColumnFormula>IF($B10="","",_xlfn.XLOOKUP($B10,【記入例】個人名マスタ!$B:$B,【記入例】個人名マスタ!C:C))</calculatedColumnFormula>
    </tableColumn>
    <tableColumn id="3" xr3:uid="{00000000-0010-0000-0200-000003000000}" name="修了証明書通番" dataDxfId="696">
      <calculatedColumnFormula>IF($B10="","",_xlfn.XLOOKUP($B10,【記入例】個人名マスタ!$B:$B,【記入例】個人名マスタ!D:D))</calculatedColumnFormula>
    </tableColumn>
    <tableColumn id="4" xr3:uid="{00000000-0010-0000-0200-000004000000}" name="講座名" dataDxfId="695">
      <calculatedColumnFormula>IF($B10="","",_xlfn.XLOOKUP($B10,【記入例】個人名マスタ!$B:$B,【記入例】個人名マスタ!E:E))</calculatedColumnFormula>
    </tableColumn>
    <tableColumn id="16" xr3:uid="{ED54F208-D3E4-4C1A-AC5C-5AEFD2DD1F36}" name="事業者名" dataDxfId="694">
      <calculatedColumnFormula>IF($B10="","",_xlfn.XLOOKUP($B10,【記入例】個人名マスタ!$B:$B,【記入例】個人名マスタ!F:F))</calculatedColumnFormula>
    </tableColumn>
    <tableColumn id="5" xr3:uid="{00000000-0010-0000-0200-000005000000}" name="税込講座価格" dataDxfId="693"/>
    <tableColumn id="6" xr3:uid="{00000000-0010-0000-0200-000006000000}" name="税抜講座価格" dataDxfId="692">
      <calculatedColumnFormula>G10/1.1</calculatedColumnFormula>
    </tableColumn>
    <tableColumn id="19" xr3:uid="{110D9DB8-F208-49B4-8AE7-17ABF2524A51}" name="補助対象経費" dataDxfId="691">
      <calculatedColumnFormula>IF(H10&gt;800000,800000,H10)</calculatedColumnFormula>
    </tableColumn>
    <tableColumn id="7" xr3:uid="{00000000-0010-0000-0200-000007000000}" name="負担軽減割合" dataDxfId="690" dataCellStyle="パーセント"/>
    <tableColumn id="8" xr3:uid="{00000000-0010-0000-0200-000008000000}" name="補助金支払額" dataDxfId="689">
      <calculatedColumnFormula>IF(H10&gt;800000,800000*J10,H10*J10)</calculatedColumnFormula>
    </tableColumn>
    <tableColumn id="9" xr3:uid="{00000000-0010-0000-0200-000009000000}" name="支払価格" dataDxfId="688"/>
    <tableColumn id="10" xr3:uid="{00000000-0010-0000-0200-00000A000000}" name="受領日" dataDxfId="687"/>
    <tableColumn id="11" xr3:uid="{00000000-0010-0000-0200-00000B000000}" name="修了日" dataDxfId="686"/>
    <tableColumn id="12" xr3:uid="{00000000-0010-0000-0200-00000C000000}" name="入社日" dataDxfId="685"/>
    <tableColumn id="13" xr3:uid="{00000000-0010-0000-0200-00000D000000}" name="経過確認日" dataDxfId="684"/>
    <tableColumn id="14" xr3:uid="{00000000-0010-0000-0200-00000E000000}" name="負担軽減日" dataDxfId="683"/>
    <tableColumn id="15" xr3:uid="{00000000-0010-0000-0200-00000F000000}" name="備考" dataDxfId="682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2309" displayName="table2309" ref="B9:R23" totalsRowShown="0" headerRowDxfId="678" tableBorderDxfId="677">
  <autoFilter ref="B9:R23" xr:uid="{00000000-0009-0000-0100-000004000000}"/>
  <tableColumns count="17">
    <tableColumn id="1" xr3:uid="{00000000-0010-0000-0300-000001000000}" name="ID" dataDxfId="676"/>
    <tableColumn id="2" xr3:uid="{00000000-0010-0000-0300-000002000000}" name="氏名" dataDxfId="675">
      <calculatedColumnFormula>IF($B10="","",_xlfn.XLOOKUP($B10,【記入例】個人名マスタ!$B:$B,【記入例】個人名マスタ!C:C))</calculatedColumnFormula>
    </tableColumn>
    <tableColumn id="3" xr3:uid="{00000000-0010-0000-0300-000003000000}" name="修了証明書通番" dataDxfId="674">
      <calculatedColumnFormula>IF($B10="","",_xlfn.XLOOKUP($B10,【記入例】個人名マスタ!$B:$B,【記入例】個人名マスタ!D:D))</calculatedColumnFormula>
    </tableColumn>
    <tableColumn id="4" xr3:uid="{00000000-0010-0000-0300-000004000000}" name="講座名" dataDxfId="673">
      <calculatedColumnFormula>IF($B10="","",_xlfn.XLOOKUP($B10,【記入例】個人名マスタ!$B:$B,【記入例】個人名マスタ!E:E))</calculatedColumnFormula>
    </tableColumn>
    <tableColumn id="16" xr3:uid="{3F4A6D03-FCCA-41B5-88A5-3F4C4178A138}" name="事業者名" dataDxfId="672">
      <calculatedColumnFormula>IF($B10="","",_xlfn.XLOOKUP($B10,【記入例】個人名マスタ!$B:$B,【記入例】個人名マスタ!F:F))</calculatedColumnFormula>
    </tableColumn>
    <tableColumn id="5" xr3:uid="{00000000-0010-0000-0300-000005000000}" name="税込講座価格" dataDxfId="671"/>
    <tableColumn id="6" xr3:uid="{00000000-0010-0000-0300-000006000000}" name="税抜講座価格" dataDxfId="670">
      <calculatedColumnFormula>G10/1.1</calculatedColumnFormula>
    </tableColumn>
    <tableColumn id="17" xr3:uid="{5D96DCC3-C081-4BED-B20E-4AFB3CA90434}" name="補助対象経費" dataDxfId="669">
      <calculatedColumnFormula>IF(H10&gt;800000,800000,H10)</calculatedColumnFormula>
    </tableColumn>
    <tableColumn id="7" xr3:uid="{00000000-0010-0000-0300-000007000000}" name="負担軽減割合" dataDxfId="668" dataCellStyle="パーセント"/>
    <tableColumn id="8" xr3:uid="{00000000-0010-0000-0300-000008000000}" name="補助金支払額" dataDxfId="667">
      <calculatedColumnFormula>IF(H10&gt;800000,800000*J10,H10*J10)</calculatedColumnFormula>
    </tableColumn>
    <tableColumn id="9" xr3:uid="{00000000-0010-0000-0300-000009000000}" name="支払価格" dataDxfId="666"/>
    <tableColumn id="10" xr3:uid="{00000000-0010-0000-0300-00000A000000}" name="受領日" dataDxfId="665"/>
    <tableColumn id="11" xr3:uid="{00000000-0010-0000-0300-00000B000000}" name="修了日" dataDxfId="664"/>
    <tableColumn id="12" xr3:uid="{00000000-0010-0000-0300-00000C000000}" name="入社日" dataDxfId="663"/>
    <tableColumn id="13" xr3:uid="{00000000-0010-0000-0300-00000D000000}" name="経過確認日" dataDxfId="662"/>
    <tableColumn id="14" xr3:uid="{00000000-0010-0000-0300-00000E000000}" name="負担軽減日" dataDxfId="661"/>
    <tableColumn id="15" xr3:uid="{00000000-0010-0000-0300-00000F000000}" name="備考" dataDxfId="660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528604E-0027-4DE4-9352-628E1E2EFA13}" name="table2310" displayName="table2310" ref="B9:R23" totalsRowShown="0" headerRowDxfId="656" tableBorderDxfId="655">
  <autoFilter ref="B9:R23" xr:uid="{00000000-0009-0000-0100-000004000000}"/>
  <tableColumns count="17">
    <tableColumn id="1" xr3:uid="{41660F0B-98AB-4CAB-980D-0E4ED1A17040}" name="ID" dataDxfId="654"/>
    <tableColumn id="2" xr3:uid="{5DCAF2CC-DA93-4F90-8DE4-D8954E942A47}" name="氏名" dataDxfId="653">
      <calculatedColumnFormula>IF($B10="","",_xlfn.XLOOKUP($B10,【記入例】個人名マスタ!$B:$B,【記入例】個人名マスタ!C:C))</calculatedColumnFormula>
    </tableColumn>
    <tableColumn id="3" xr3:uid="{F0A87751-FF6D-41D6-AA31-1B9C2E53D778}" name="修了証明書通番" dataDxfId="652">
      <calculatedColumnFormula>IF($B10="","",_xlfn.XLOOKUP($B10,【記入例】個人名マスタ!$B:$B,【記入例】個人名マスタ!D:D))</calculatedColumnFormula>
    </tableColumn>
    <tableColumn id="4" xr3:uid="{22B3A905-ED31-480D-BA7B-CD95806E9797}" name="講座名" dataDxfId="651">
      <calculatedColumnFormula>IF($B10="","",_xlfn.XLOOKUP($B10,【記入例】個人名マスタ!$B:$B,【記入例】個人名マスタ!E:E))</calculatedColumnFormula>
    </tableColumn>
    <tableColumn id="16" xr3:uid="{AB85E742-35F9-4339-BE9D-966D4F68BA5C}" name="事業者名" dataDxfId="650">
      <calculatedColumnFormula>IF($B10="","",_xlfn.XLOOKUP($B10,【記入例】個人名マスタ!$B:$B,【記入例】個人名マスタ!F:F))</calculatedColumnFormula>
    </tableColumn>
    <tableColumn id="5" xr3:uid="{012A2E58-1733-48FF-8EDF-536B36A46D02}" name="税込講座価格" dataDxfId="649"/>
    <tableColumn id="6" xr3:uid="{1404ADF5-2727-46B4-9915-D658BCCE221D}" name="税抜講座価格" dataDxfId="648">
      <calculatedColumnFormula>G10/1.1</calculatedColumnFormula>
    </tableColumn>
    <tableColumn id="17" xr3:uid="{8D05E91F-DA23-4E8A-8D1E-3C2A88FECDEB}" name="補助対象経費" dataDxfId="647">
      <calculatedColumnFormula>IF(H10&gt;800000,800000,H10)</calculatedColumnFormula>
    </tableColumn>
    <tableColumn id="7" xr3:uid="{C9CB1197-F886-4330-8F56-7B6260144417}" name="負担軽減割合" dataDxfId="646" dataCellStyle="パーセント"/>
    <tableColumn id="8" xr3:uid="{B54A9A19-BB10-4F60-A770-D04D5231CFA9}" name="補助金支払額" dataDxfId="645">
      <calculatedColumnFormula>IF(H10&gt;800000,800000*J10,H10*J10)</calculatedColumnFormula>
    </tableColumn>
    <tableColumn id="9" xr3:uid="{F3E4F3D4-1887-4645-B7CE-75FB5EECAEE9}" name="支払価格" dataDxfId="644"/>
    <tableColumn id="10" xr3:uid="{BF9A8C7A-5571-4F6A-ADDD-E5D611B41525}" name="受領日" dataDxfId="643"/>
    <tableColumn id="11" xr3:uid="{E41823E8-61D7-4ABC-89E2-508D92725A08}" name="修了日" dataDxfId="642"/>
    <tableColumn id="12" xr3:uid="{5D9F3DF7-6699-4076-99A9-14A9275AC4C7}" name="入社日" dataDxfId="641"/>
    <tableColumn id="13" xr3:uid="{6665C2E4-9F96-4C96-A208-2443411848B5}" name="経過確認日" dataDxfId="640"/>
    <tableColumn id="14" xr3:uid="{632690AE-26C1-4FD6-ABB3-9EB59383B5F6}" name="負担軽減日" dataDxfId="639"/>
    <tableColumn id="15" xr3:uid="{BFAAABCA-E9E9-4011-A240-9FAE9F4EF8C5}" name="備考" dataDxfId="638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7D614D-AC87-4225-BE56-B838AB0825E5}" name="table2311" displayName="table2311" ref="B9:R23" totalsRowShown="0" headerRowDxfId="634" tableBorderDxfId="633">
  <autoFilter ref="B9:R23" xr:uid="{00000000-0009-0000-0100-000004000000}"/>
  <tableColumns count="17">
    <tableColumn id="1" xr3:uid="{4A9126F7-3000-4FCF-85F3-8D3EE01672D1}" name="ID" dataDxfId="632"/>
    <tableColumn id="2" xr3:uid="{0156B683-2C9D-4773-A85C-58E10E3819CE}" name="氏名" dataDxfId="631">
      <calculatedColumnFormula>IF($B10="","",_xlfn.XLOOKUP($B10,【記入例】個人名マスタ!$B:$B,【記入例】個人名マスタ!C:C))</calculatedColumnFormula>
    </tableColumn>
    <tableColumn id="3" xr3:uid="{B5EE85A5-242B-4B7B-BCFF-D7ACA4B525D7}" name="修了証明書通番" dataDxfId="630">
      <calculatedColumnFormula>IF($B10="","",_xlfn.XLOOKUP($B10,【記入例】個人名マスタ!$B:$B,【記入例】個人名マスタ!D:D))</calculatedColumnFormula>
    </tableColumn>
    <tableColumn id="4" xr3:uid="{D2672C4D-C56C-4C3E-858A-5CBA28796C76}" name="講座名" dataDxfId="629">
      <calculatedColumnFormula>IF($B10="","",_xlfn.XLOOKUP($B10,【記入例】個人名マスタ!$B:$B,【記入例】個人名マスタ!E:E))</calculatedColumnFormula>
    </tableColumn>
    <tableColumn id="16" xr3:uid="{2AA8B9F8-AA4A-4769-BECF-338B931BA7B2}" name="事業者名" dataDxfId="628">
      <calculatedColumnFormula>IF($B10="","",_xlfn.XLOOKUP($B10,【記入例】個人名マスタ!$B:$B,【記入例】個人名マスタ!F:F))</calculatedColumnFormula>
    </tableColumn>
    <tableColumn id="5" xr3:uid="{1E9227E4-643E-4539-B7D7-926782B0115A}" name="税込講座価格" dataDxfId="627"/>
    <tableColumn id="6" xr3:uid="{F78BDB31-87BA-4B30-8E71-316BBD1EFB02}" name="税抜講座価格" dataDxfId="626">
      <calculatedColumnFormula>G10/1.1</calculatedColumnFormula>
    </tableColumn>
    <tableColumn id="17" xr3:uid="{C6A74BE0-61BC-4662-8723-0A8040E82639}" name="補助対象経費" dataDxfId="625">
      <calculatedColumnFormula>IF(H10&gt;800000,800000,H10)</calculatedColumnFormula>
    </tableColumn>
    <tableColumn id="7" xr3:uid="{14733083-25C3-41CF-B6ED-3B510372E8A4}" name="負担軽減割合" dataDxfId="624" dataCellStyle="パーセント"/>
    <tableColumn id="8" xr3:uid="{28F3CCDC-85A8-4647-A8C7-DE2AE92D3407}" name="補助金支払額" dataDxfId="623">
      <calculatedColumnFormula>IF(H10&gt;800000,800000*J10,H10*J10)</calculatedColumnFormula>
    </tableColumn>
    <tableColumn id="9" xr3:uid="{B848F646-BFB7-41ED-963F-0BAA928D6C51}" name="支払価格" dataDxfId="622"/>
    <tableColumn id="10" xr3:uid="{D432B48B-2985-45D6-83EE-20A3EE8F2609}" name="受領日" dataDxfId="621"/>
    <tableColumn id="11" xr3:uid="{F5BEB187-2276-448A-86B6-57181111EFC5}" name="修了日" dataDxfId="620"/>
    <tableColumn id="12" xr3:uid="{6882B96D-2F35-423E-95F7-C8EBA12B4A01}" name="入社日" dataDxfId="619"/>
    <tableColumn id="13" xr3:uid="{23270E06-4B16-4CDC-A6BA-1E23174DDBCC}" name="経過確認日" dataDxfId="618"/>
    <tableColumn id="14" xr3:uid="{5BB3DF22-15AE-49F5-81D2-79E261607784}" name="負担軽減日" dataDxfId="617"/>
    <tableColumn id="15" xr3:uid="{40F309CD-8C12-4CDB-B6F7-15CC2CD4A002}" name="備考" dataDxfId="616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DA7A1C7-1A70-4E0C-9A87-A4A1DDB35B00}" name="table2312" displayName="table2312" ref="B9:R23" totalsRowShown="0" headerRowDxfId="612" tableBorderDxfId="611">
  <autoFilter ref="B9:R23" xr:uid="{00000000-0009-0000-0100-000004000000}"/>
  <tableColumns count="17">
    <tableColumn id="1" xr3:uid="{A23AC233-39B5-4F6E-AE68-D2DEBFA9031D}" name="ID" dataDxfId="610"/>
    <tableColumn id="2" xr3:uid="{0AA05E21-DE5E-4B1D-A8A4-D67AF6141C23}" name="氏名" dataDxfId="609">
      <calculatedColumnFormula>IF($B10="","",_xlfn.XLOOKUP($B10,【記入例】個人名マスタ!$B:$B,【記入例】個人名マスタ!C:C))</calculatedColumnFormula>
    </tableColumn>
    <tableColumn id="3" xr3:uid="{741D0E49-0B55-4E9F-BFCE-5829923F90D0}" name="修了証明書通番" dataDxfId="608">
      <calculatedColumnFormula>IF($B10="","",_xlfn.XLOOKUP($B10,【記入例】個人名マスタ!$B:$B,【記入例】個人名マスタ!D:D))</calculatedColumnFormula>
    </tableColumn>
    <tableColumn id="4" xr3:uid="{7D3B70B1-C30E-4D6D-9552-EA647756C3D9}" name="講座名" dataDxfId="607">
      <calculatedColumnFormula>IF($B10="","",_xlfn.XLOOKUP($B10,【記入例】個人名マスタ!$B:$B,【記入例】個人名マスタ!E:E))</calculatedColumnFormula>
    </tableColumn>
    <tableColumn id="16" xr3:uid="{06064B3E-A195-46CA-B3C7-3FD377AC4F8B}" name="事業者名" dataDxfId="606">
      <calculatedColumnFormula>IF($B10="","",_xlfn.XLOOKUP($B10,【記入例】個人名マスタ!$B:$B,【記入例】個人名マスタ!F:F))</calculatedColumnFormula>
    </tableColumn>
    <tableColumn id="5" xr3:uid="{595D4C45-8E08-4B97-A22F-FA417899A09D}" name="税込講座価格" dataDxfId="605"/>
    <tableColumn id="6" xr3:uid="{F572304A-FE8B-48B7-96C6-2A6DBBB12B2B}" name="税抜講座価格" dataDxfId="604">
      <calculatedColumnFormula>G10/1.1</calculatedColumnFormula>
    </tableColumn>
    <tableColumn id="17" xr3:uid="{91E60EE3-E8B5-446C-8936-9224D0CDA65E}" name="補助対象経費" dataDxfId="603">
      <calculatedColumnFormula>IF(H10&gt;800000,800000,H10)</calculatedColumnFormula>
    </tableColumn>
    <tableColumn id="7" xr3:uid="{2AC189A2-6CE5-4091-BF83-0B7B371F0102}" name="負担軽減割合" dataDxfId="602" dataCellStyle="パーセント"/>
    <tableColumn id="8" xr3:uid="{831BD1A1-A036-46AC-BF0E-50E4100799BC}" name="補助金支払額" dataDxfId="601">
      <calculatedColumnFormula>IF(H10&gt;800000,800000*J10,H10*J10)</calculatedColumnFormula>
    </tableColumn>
    <tableColumn id="9" xr3:uid="{FE0CF32E-5ECA-4AE1-88F7-49819F9CDCA8}" name="支払価格" dataDxfId="600"/>
    <tableColumn id="10" xr3:uid="{10E49FA6-C730-46E2-9ADE-F40DBF4A2BF7}" name="受領日" dataDxfId="599"/>
    <tableColumn id="11" xr3:uid="{4CB462FE-7C2A-48D7-9FF3-D4D59BA959AD}" name="修了日" dataDxfId="598"/>
    <tableColumn id="12" xr3:uid="{7D98AB8D-343C-4DE3-A860-123A151F2E67}" name="入社日" dataDxfId="597"/>
    <tableColumn id="13" xr3:uid="{F3E8F679-4E5C-467E-83E7-0D0E7E7B8291}" name="経過確認日" dataDxfId="596"/>
    <tableColumn id="14" xr3:uid="{B17C5F46-38CF-452C-A999-0190C804B5E7}" name="負担軽減日" dataDxfId="595"/>
    <tableColumn id="15" xr3:uid="{E7B2423B-99BE-4C22-B67B-8DFD1C98A43F}" name="備考" dataDxfId="594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4180A71-C4CA-4ADD-836B-F5D6D4220314}" name="table2401" displayName="table2401" ref="B9:R23" totalsRowShown="0" headerRowDxfId="590" tableBorderDxfId="589">
  <autoFilter ref="B9:R23" xr:uid="{00000000-0009-0000-0100-000004000000}"/>
  <tableColumns count="17">
    <tableColumn id="1" xr3:uid="{842B5CB5-E6D9-4695-B864-E5BC3173DAB2}" name="ID" dataDxfId="588"/>
    <tableColumn id="2" xr3:uid="{AED2C0DD-D2C1-41C2-AAAD-57C670C4E23A}" name="氏名" dataDxfId="587">
      <calculatedColumnFormula>IF($B10="","",_xlfn.XLOOKUP($B10,【記入例】個人名マスタ!$B:$B,【記入例】個人名マスタ!C:C))</calculatedColumnFormula>
    </tableColumn>
    <tableColumn id="3" xr3:uid="{521AE69A-68A2-486B-AD6B-234A33B394D2}" name="修了証明書通番" dataDxfId="586">
      <calculatedColumnFormula>IF($B10="","",_xlfn.XLOOKUP($B10,【記入例】個人名マスタ!$B:$B,【記入例】個人名マスタ!D:D))</calculatedColumnFormula>
    </tableColumn>
    <tableColumn id="4" xr3:uid="{1650DD5F-BEC9-408F-ABD7-6C21C9001C86}" name="講座名" dataDxfId="585">
      <calculatedColumnFormula>IF($B10="","",_xlfn.XLOOKUP($B10,【記入例】個人名マスタ!$B:$B,【記入例】個人名マスタ!E:E))</calculatedColumnFormula>
    </tableColumn>
    <tableColumn id="16" xr3:uid="{11E36BBF-F47E-4A0C-B3B9-45E481FA21DF}" name="事業者名" dataDxfId="584">
      <calculatedColumnFormula>IF($B10="","",_xlfn.XLOOKUP($B10,【記入例】個人名マスタ!$B:$B,【記入例】個人名マスタ!F:F))</calculatedColumnFormula>
    </tableColumn>
    <tableColumn id="5" xr3:uid="{C6C46164-E3A6-4736-8FB0-3EA86121D7CE}" name="税込講座価格" dataDxfId="583"/>
    <tableColumn id="6" xr3:uid="{216B9901-1EDD-4602-8606-CC96896F1556}" name="税抜講座価格" dataDxfId="582">
      <calculatedColumnFormula>G10/1.1</calculatedColumnFormula>
    </tableColumn>
    <tableColumn id="17" xr3:uid="{AA2BF532-F7CE-46C3-B648-4B402C0A1340}" name="補助対象経費" dataDxfId="581">
      <calculatedColumnFormula>IF(H10&gt;800000,800000,H10)</calculatedColumnFormula>
    </tableColumn>
    <tableColumn id="7" xr3:uid="{3225FCF4-CD15-41F9-A8A5-FC393A650CA4}" name="負担軽減割合" dataDxfId="580" dataCellStyle="パーセント"/>
    <tableColumn id="8" xr3:uid="{4F54E895-F3DF-4210-BAFB-6EE110E251E3}" name="補助金支払額" dataDxfId="579">
      <calculatedColumnFormula>IF(H10&gt;800000,800000*J10,H10*J10)</calculatedColumnFormula>
    </tableColumn>
    <tableColumn id="9" xr3:uid="{2D72389B-DE92-474C-BC02-63203D0575E4}" name="支払価格" dataDxfId="578"/>
    <tableColumn id="10" xr3:uid="{9D43FABB-0539-48A0-89A2-B947EF321C3F}" name="受領日" dataDxfId="577"/>
    <tableColumn id="11" xr3:uid="{AD2A2FD6-3210-452C-8C07-369DA5DAA984}" name="修了日" dataDxfId="576"/>
    <tableColumn id="12" xr3:uid="{6166C8E8-AFBD-497B-866A-8FD6A94485BC}" name="入社日" dataDxfId="575"/>
    <tableColumn id="13" xr3:uid="{BAC4DD2B-A9B2-45BA-B022-E545659C838E}" name="経過確認日" dataDxfId="574"/>
    <tableColumn id="14" xr3:uid="{EC9EB7EE-9B26-4C5B-9250-972BE8C1AD3E}" name="負担軽減日" dataDxfId="573"/>
    <tableColumn id="15" xr3:uid="{9F7BF393-03F3-4D5B-A113-5E0249E04A49}" name="備考" dataDxfId="572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9.x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0.x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1.x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2.x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3.x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4.x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5.x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6.x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7.x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8.x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9.x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0.x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1.x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2.x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3.x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4.x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5.xml"/><Relationship Id="rId2" Type="http://schemas.openxmlformats.org/officeDocument/2006/relationships/drawing" Target="../drawings/drawing27.xml"/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6.xml"/><Relationship Id="rId2" Type="http://schemas.openxmlformats.org/officeDocument/2006/relationships/drawing" Target="../drawings/drawing28.xml"/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7.xml"/><Relationship Id="rId2" Type="http://schemas.openxmlformats.org/officeDocument/2006/relationships/drawing" Target="../drawings/drawing29.xml"/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8.xml"/><Relationship Id="rId2" Type="http://schemas.openxmlformats.org/officeDocument/2006/relationships/drawing" Target="../drawings/drawing30.xml"/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9.xml"/><Relationship Id="rId2" Type="http://schemas.openxmlformats.org/officeDocument/2006/relationships/drawing" Target="../drawings/drawing31.xml"/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0.xml"/><Relationship Id="rId2" Type="http://schemas.openxmlformats.org/officeDocument/2006/relationships/drawing" Target="../drawings/drawing32.xml"/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1.xml"/><Relationship Id="rId2" Type="http://schemas.openxmlformats.org/officeDocument/2006/relationships/drawing" Target="../drawings/drawing33.xml"/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2.xml"/><Relationship Id="rId2" Type="http://schemas.openxmlformats.org/officeDocument/2006/relationships/drawing" Target="../drawings/drawing34.xml"/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3.xml"/><Relationship Id="rId2" Type="http://schemas.openxmlformats.org/officeDocument/2006/relationships/drawing" Target="../drawings/drawing35.xml"/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4.xml"/><Relationship Id="rId2" Type="http://schemas.openxmlformats.org/officeDocument/2006/relationships/drawing" Target="../drawings/drawing36.xml"/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5.xml"/><Relationship Id="rId2" Type="http://schemas.openxmlformats.org/officeDocument/2006/relationships/drawing" Target="../drawings/drawing37.xml"/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table" Target="../tables/table7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F783-E758-444F-A789-8C88FCCBD638}">
  <dimension ref="A1:N17"/>
  <sheetViews>
    <sheetView showGridLines="0" workbookViewId="0">
      <selection activeCell="L24" sqref="L24"/>
    </sheetView>
  </sheetViews>
  <sheetFormatPr defaultRowHeight="12.75" x14ac:dyDescent="0.2"/>
  <sheetData>
    <row r="1" spans="1:14" x14ac:dyDescent="0.2">
      <c r="A1" s="149" t="s">
        <v>169</v>
      </c>
    </row>
    <row r="2" spans="1:14" ht="18" x14ac:dyDescent="0.25">
      <c r="B2" s="148" t="s">
        <v>166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</row>
    <row r="3" spans="1:14" ht="18" x14ac:dyDescent="0.25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</row>
    <row r="4" spans="1:14" ht="18" x14ac:dyDescent="0.25">
      <c r="B4" s="105" t="s">
        <v>132</v>
      </c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</row>
    <row r="5" spans="1:14" ht="18" x14ac:dyDescent="0.25">
      <c r="B5" s="105" t="s">
        <v>129</v>
      </c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</row>
    <row r="6" spans="1:14" ht="18" x14ac:dyDescent="0.25">
      <c r="B6" s="105" t="s">
        <v>130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</row>
    <row r="7" spans="1:14" ht="18" x14ac:dyDescent="0.25">
      <c r="B7" s="105" t="s">
        <v>167</v>
      </c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14" ht="18" x14ac:dyDescent="0.25">
      <c r="B8" s="105" t="s">
        <v>131</v>
      </c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</row>
    <row r="9" spans="1:14" ht="18" x14ac:dyDescent="0.25">
      <c r="B9" s="109" t="s">
        <v>134</v>
      </c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</row>
    <row r="10" spans="1:14" ht="18" x14ac:dyDescent="0.25">
      <c r="B10" s="109" t="s">
        <v>135</v>
      </c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  <c r="N10" s="104"/>
    </row>
    <row r="12" spans="1:14" ht="15" x14ac:dyDescent="0.2">
      <c r="B12" s="147" t="s">
        <v>168</v>
      </c>
    </row>
    <row r="14" spans="1:14" ht="17.25" x14ac:dyDescent="0.2">
      <c r="B14" s="146" t="s">
        <v>158</v>
      </c>
      <c r="C14" s="102"/>
      <c r="D14" s="102"/>
      <c r="E14" s="102"/>
    </row>
    <row r="15" spans="1:14" ht="18" x14ac:dyDescent="0.25">
      <c r="B15" s="133"/>
      <c r="C15" s="98"/>
      <c r="D15" s="102"/>
      <c r="E15" s="102"/>
    </row>
    <row r="16" spans="1:14" ht="17.25" x14ac:dyDescent="0.2">
      <c r="B16" s="145" t="s">
        <v>164</v>
      </c>
      <c r="C16" s="98"/>
      <c r="D16" s="102"/>
      <c r="E16" s="102"/>
    </row>
    <row r="17" spans="2:2" ht="17.25" x14ac:dyDescent="0.2">
      <c r="B17" s="145" t="s">
        <v>165</v>
      </c>
    </row>
  </sheetData>
  <phoneticPr fontId="2"/>
  <pageMargins left="0.7" right="0.7" top="0.75" bottom="0.75" header="0.3" footer="0.3"/>
  <pageSetup paperSize="0" orientation="portrait" horizontalDpi="0" verticalDpi="0" copie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A3A13-D2D5-40B9-A1A4-0877CCFD4C14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101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table2312[[#This Row],[ID]]+table2312[[#This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table2312[[#This Row],[ID]]+table2312[[#This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table2312[[#This Row],[ID]]+table2312[[#This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table2312[[#This Row],[ID]]+table2312[[#This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table2312[[#This Row],[ID]]+table2312[[#This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table2312[[#This Row],[ID]]+table2312[[#This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table2312[[#This Row],[ID]]+table2312[[#This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table2312[[#This Row],[ID]]+table2312[[#This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table2312[[#This Row],[ID]]+table2312[[#This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table2312[[#This Row],[ID]]+table2312[[#This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table2312[[#This Row],[ID]]+table2312[[#This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table2312[[#This Row],[ID]]+table2312[[#This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table2312[[#This Row],[ID]]+table2312[[#This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table2312[[#This Row],[ID]]+table2312[[#This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GdKXFdyTti/dD3EzVfdVJSX+ad8=" saltValue="LqtYr50qeaLRqECFERAMsQ==" spinCount="100000" sheet="1" objects="1" scenarios="1"/>
  <phoneticPr fontId="2"/>
  <conditionalFormatting sqref="O1:P1048576">
    <cfRule type="expression" dxfId="615" priority="2">
      <formula>$J1=0.2</formula>
    </cfRule>
  </conditionalFormatting>
  <conditionalFormatting sqref="N1:O1048576">
    <cfRule type="expression" dxfId="614" priority="1">
      <formula>IF($O1="",FALSE,$N1&gt;$O1)</formula>
    </cfRule>
  </conditionalFormatting>
  <conditionalFormatting sqref="B1:R1048576">
    <cfRule type="expression" dxfId="613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333B6DF1-765D-484F-87B5-C9D6B88E6BE6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0E5C-0951-47E6-A3DF-F228B424D1CA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102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table2401[[#This Row],[ID]]+table2401[[#This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table2401[[#This Row],[ID]]+table2401[[#This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table2401[[#This Row],[ID]]+table2401[[#This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table2401[[#This Row],[ID]]+table2401[[#This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table2401[[#This Row],[ID]]+table2401[[#This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table2401[[#This Row],[ID]]+table2401[[#This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table2401[[#This Row],[ID]]+table2401[[#This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table2401[[#This Row],[ID]]+table2401[[#This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table2401[[#This Row],[ID]]+table2401[[#This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table2401[[#This Row],[ID]]+table2401[[#This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table2401[[#This Row],[ID]]+table2401[[#This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table2401[[#This Row],[ID]]+table2401[[#This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table2401[[#This Row],[ID]]+table2401[[#This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table2401[[#This Row],[ID]]+table2401[[#This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hy4+XwgINw4qxkkwR11VY7tsPkQ=" saltValue="YFC/GVZpOqGoxW6ecVgeag==" spinCount="100000" sheet="1" objects="1" scenarios="1"/>
  <phoneticPr fontId="2"/>
  <conditionalFormatting sqref="O1:P1048576">
    <cfRule type="expression" dxfId="593" priority="2">
      <formula>$J1=0.2</formula>
    </cfRule>
  </conditionalFormatting>
  <conditionalFormatting sqref="N1:O1048576">
    <cfRule type="expression" dxfId="592" priority="1">
      <formula>IF($O1="",FALSE,$N1&gt;$O1)</formula>
    </cfRule>
  </conditionalFormatting>
  <conditionalFormatting sqref="B1:R1048576">
    <cfRule type="expression" dxfId="591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1C791BC5-C9E4-4782-BD51-722226B40919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D1725-50E3-4796-8F7C-825456E08286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103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table2402[[#This Row],[ID]]+table2402[[#This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table2402[[#This Row],[ID]]+table2402[[#This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table2402[[#This Row],[ID]]+table2402[[#This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table2402[[#This Row],[ID]]+table2402[[#This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table2402[[#This Row],[ID]]+table2402[[#This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table2402[[#This Row],[ID]]+table2402[[#This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table2402[[#This Row],[ID]]+table2402[[#This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table2402[[#This Row],[ID]]+table2402[[#This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table2402[[#This Row],[ID]]+table2402[[#This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table2402[[#This Row],[ID]]+table2402[[#This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table2402[[#This Row],[ID]]+table2402[[#This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table2402[[#This Row],[ID]]+table2402[[#This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table2402[[#This Row],[ID]]+table2402[[#This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table2402[[#This Row],[ID]]+table2402[[#This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IAf28MMWnZXnhBwKa7h/FNexCwA=" saltValue="L7Od/VpIMBAwm3ISm18k8A==" spinCount="100000" sheet="1" objects="1" scenarios="1"/>
  <phoneticPr fontId="2"/>
  <conditionalFormatting sqref="O1:P1048576">
    <cfRule type="expression" dxfId="571" priority="4">
      <formula>$J1=0.2</formula>
    </cfRule>
  </conditionalFormatting>
  <conditionalFormatting sqref="N1:O1048576">
    <cfRule type="expression" dxfId="570" priority="3">
      <formula>IF($O1="",FALSE,$N1&gt;$O1)</formula>
    </cfRule>
  </conditionalFormatting>
  <conditionalFormatting sqref="B1:R1048576">
    <cfRule type="expression" dxfId="569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8D4026A2-6DA2-48DE-921E-981DA3A11532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F6F3-480F-42A6-92F1-C049667106E2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104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table2403[[#This Row],[ID]]+table2403[[#This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table2403[[#This Row],[ID]]+table2403[[#This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table2403[[#This Row],[ID]]+table2403[[#This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table2403[[#This Row],[ID]]+table2403[[#This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table2403[[#This Row],[ID]]+table2403[[#This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table2403[[#This Row],[ID]]+table2403[[#This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table2403[[#This Row],[ID]]+table2403[[#This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table2403[[#This Row],[ID]]+table2403[[#This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table2403[[#This Row],[ID]]+table2403[[#This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table2403[[#This Row],[ID]]+table2403[[#This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table2403[[#This Row],[ID]]+table2403[[#This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table2403[[#This Row],[ID]]+table2403[[#This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table2403[[#This Row],[ID]]+table2403[[#This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table2403[[#This Row],[ID]]+table2403[[#This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lgS+lctxGTZj29hOCcOet5sQ7go=" saltValue="e/5gvKdbQc+EKM7ccqaCOQ==" spinCount="100000" sheet="1" objects="1" scenarios="1"/>
  <phoneticPr fontId="2"/>
  <conditionalFormatting sqref="O1:P1048576">
    <cfRule type="expression" dxfId="549" priority="4">
      <formula>$J1=0.2</formula>
    </cfRule>
  </conditionalFormatting>
  <conditionalFormatting sqref="N1:O1048576">
    <cfRule type="expression" dxfId="548" priority="3">
      <formula>IF($O1="",FALSE,$N1&gt;$O1)</formula>
    </cfRule>
  </conditionalFormatting>
  <conditionalFormatting sqref="B1:R1048576">
    <cfRule type="expression" dxfId="547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2858E357-B20C-473E-AC2C-590EC4082167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4784-4878-41F4-9993-6E69D36E63E7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105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table2404[[#This Row],[ID]]+table2404[[#This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table2404[[#This Row],[ID]]+table2404[[#This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table2404[[#This Row],[ID]]+table2404[[#This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table2404[[#This Row],[ID]]+table2404[[#This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table2404[[#This Row],[ID]]+table2404[[#This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table2404[[#This Row],[ID]]+table2404[[#This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table2404[[#This Row],[ID]]+table2404[[#This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table2404[[#This Row],[ID]]+table2404[[#This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table2404[[#This Row],[ID]]+table2404[[#This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table2404[[#This Row],[ID]]+table2404[[#This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table2404[[#This Row],[ID]]+table2404[[#This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table2404[[#This Row],[ID]]+table2404[[#This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table2404[[#This Row],[ID]]+table2404[[#This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table2404[[#This Row],[ID]]+table2404[[#This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MjbIRLnFYouIz1SsPIWye3nCdEg=" saltValue="ptbPHlW07/MmhgyPjSSv3Q==" spinCount="100000" sheet="1" objects="1" scenarios="1"/>
  <phoneticPr fontId="2"/>
  <conditionalFormatting sqref="O1:P1048576">
    <cfRule type="expression" dxfId="527" priority="4">
      <formula>$J1=0.2</formula>
    </cfRule>
  </conditionalFormatting>
  <conditionalFormatting sqref="N1:O1048576">
    <cfRule type="expression" dxfId="526" priority="3">
      <formula>IF($O1="",FALSE,$N1&gt;$O1)</formula>
    </cfRule>
  </conditionalFormatting>
  <conditionalFormatting sqref="B1:R1048576">
    <cfRule type="expression" dxfId="525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3A52FB1C-FA18-4783-8161-754E08AE7528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1CE43-DF63-4AB6-8408-485B10C5A9EC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106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table2405[[#This Row],[ID]]+table2405[[#This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table2405[[#This Row],[ID]]+table2405[[#This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table2405[[#This Row],[ID]]+table2405[[#This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table2405[[#This Row],[ID]]+table2405[[#This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table2405[[#This Row],[ID]]+table2405[[#This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table2405[[#This Row],[ID]]+table2405[[#This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table2405[[#This Row],[ID]]+table2405[[#This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table2405[[#This Row],[ID]]+table2405[[#This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table2405[[#This Row],[ID]]+table2405[[#This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table2405[[#This Row],[ID]]+table2405[[#This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table2405[[#This Row],[ID]]+table2405[[#This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table2405[[#This Row],[ID]]+table2405[[#This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table2405[[#This Row],[ID]]+table2405[[#This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table2405[[#This Row],[ID]]+table2405[[#This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j2IWkpRTo867tHNL0Vp9fqI3Cew=" saltValue="IwQdlaKUxRQKhHzstpxOqQ==" spinCount="100000" sheet="1" objects="1" scenarios="1"/>
  <phoneticPr fontId="2"/>
  <conditionalFormatting sqref="O1:P1048576">
    <cfRule type="expression" dxfId="505" priority="4">
      <formula>$J1=0.2</formula>
    </cfRule>
  </conditionalFormatting>
  <conditionalFormatting sqref="N1:O1048576">
    <cfRule type="expression" dxfId="504" priority="3">
      <formula>IF($O1="",FALSE,$N1&gt;$O1)</formula>
    </cfRule>
  </conditionalFormatting>
  <conditionalFormatting sqref="B1:R1048576">
    <cfRule type="expression" dxfId="503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8BF486EC-7063-4D00-9AE3-0DE63F464F03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C1145-670C-454E-B16A-A4B2F3A4326C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107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table2406[[#This Row],[ID]]+table2406[[#This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table2406[[#This Row],[ID]]+table2406[[#This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table2406[[#This Row],[ID]]+table2406[[#This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table2406[[#This Row],[ID]]+table2406[[#This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table2406[[#This Row],[ID]]+table2406[[#This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table2406[[#This Row],[ID]]+table2406[[#This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table2406[[#This Row],[ID]]+table2406[[#This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table2406[[#This Row],[ID]]+table2406[[#This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table2406[[#This Row],[ID]]+table2406[[#This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table2406[[#This Row],[ID]]+table2406[[#This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table2406[[#This Row],[ID]]+table2406[[#This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table2406[[#This Row],[ID]]+table2406[[#This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table2406[[#This Row],[ID]]+table2406[[#This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table2406[[#This Row],[ID]]+table2406[[#This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0hLzBlWHjKe6zE48p2z4to1RECs=" saltValue="fm1ZOa4zmbiwzOEFOytoqQ==" spinCount="100000" sheet="1" objects="1" scenarios="1"/>
  <phoneticPr fontId="2"/>
  <conditionalFormatting sqref="O1:P1048576">
    <cfRule type="expression" dxfId="483" priority="4">
      <formula>$J1=0.2</formula>
    </cfRule>
  </conditionalFormatting>
  <conditionalFormatting sqref="N1:O1048576">
    <cfRule type="expression" dxfId="482" priority="3">
      <formula>IF($O1="",FALSE,$N1&gt;$O1)</formula>
    </cfRule>
  </conditionalFormatting>
  <conditionalFormatting sqref="B1:R1048576">
    <cfRule type="expression" dxfId="481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A0468519-28C0-4D41-A8DC-70D7EC476DBA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87722-52C7-456A-A6E8-99BC00A6D8ED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108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table2407[[#This Row],[ID]]+table2407[[#This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table2407[[#This Row],[ID]]+table2407[[#This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table2407[[#This Row],[ID]]+table2407[[#This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table2407[[#This Row],[ID]]+table2407[[#This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table2407[[#This Row],[ID]]+table2407[[#This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table2407[[#This Row],[ID]]+table2407[[#This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table2407[[#This Row],[ID]]+table2407[[#This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table2407[[#This Row],[ID]]+table2407[[#This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table2407[[#This Row],[ID]]+table2407[[#This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table2407[[#This Row],[ID]]+table2407[[#This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table2407[[#This Row],[ID]]+table2407[[#This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table2407[[#This Row],[ID]]+table2407[[#This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table2407[[#This Row],[ID]]+table2407[[#This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table2407[[#This Row],[ID]]+table2407[[#This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tYnTZPNrSXgI6+4HWpipDOtHKc4=" saltValue="Ng5lQFqP5l4NcQiqIP8G9A==" spinCount="100000" sheet="1" objects="1" scenarios="1"/>
  <phoneticPr fontId="2"/>
  <conditionalFormatting sqref="O1:P1048576">
    <cfRule type="expression" dxfId="461" priority="4">
      <formula>$J1=0.2</formula>
    </cfRule>
  </conditionalFormatting>
  <conditionalFormatting sqref="N1:O1048576">
    <cfRule type="expression" dxfId="460" priority="3">
      <formula>IF($O1="",FALSE,$N1&gt;$O1)</formula>
    </cfRule>
  </conditionalFormatting>
  <conditionalFormatting sqref="B1:R1048576">
    <cfRule type="expression" dxfId="459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E18E3EC5-4D2F-49EE-8CB9-5ED3FFF937C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50C19-FA2F-49AA-BFDC-3868A1260C0E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109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table2408[[#This Row],[ID]]+table2408[[#This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table2408[[#This Row],[ID]]+table2408[[#This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table2408[[#This Row],[ID]]+table2408[[#This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table2408[[#This Row],[ID]]+table2408[[#This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table2408[[#This Row],[ID]]+table2408[[#This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table2408[[#This Row],[ID]]+table2408[[#This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table2408[[#This Row],[ID]]+table2408[[#This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table2408[[#This Row],[ID]]+table2408[[#This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table2408[[#This Row],[ID]]+table2408[[#This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table2408[[#This Row],[ID]]+table2408[[#This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table2408[[#This Row],[ID]]+table2408[[#This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table2408[[#This Row],[ID]]+table2408[[#This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table2408[[#This Row],[ID]]+table2408[[#This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table2408[[#This Row],[ID]]+table2408[[#This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oZf7UezTfWMYQCraYKZvMqr2TUk=" saltValue="gxACvqq943QZhKji+KkkUQ==" spinCount="100000" sheet="1" objects="1" scenarios="1"/>
  <phoneticPr fontId="2"/>
  <conditionalFormatting sqref="O1:P1048576">
    <cfRule type="expression" dxfId="439" priority="4">
      <formula>$J1=0.2</formula>
    </cfRule>
  </conditionalFormatting>
  <conditionalFormatting sqref="N1:O1048576">
    <cfRule type="expression" dxfId="438" priority="3">
      <formula>IF($O1="",FALSE,$N1&gt;$O1)</formula>
    </cfRule>
  </conditionalFormatting>
  <conditionalFormatting sqref="B1:R1048576">
    <cfRule type="expression" dxfId="437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17DCDBBC-A5B4-49A1-A38E-83C2B56B6C9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02616-E646-479F-BE0F-FCD5AD240AB7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110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table2409[[#This Row],[ID]]+table2409[[#This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table2409[[#This Row],[ID]]+table2409[[#This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table2409[[#This Row],[ID]]+table2409[[#This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table2409[[#This Row],[ID]]+table2409[[#This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table2409[[#This Row],[ID]]+table2409[[#This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table2409[[#This Row],[ID]]+table2409[[#This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table2409[[#This Row],[ID]]+table2409[[#This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table2409[[#This Row],[ID]]+table2409[[#This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table2409[[#This Row],[ID]]+table2409[[#This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table2409[[#This Row],[ID]]+table2409[[#This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table2409[[#This Row],[ID]]+table2409[[#This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table2409[[#This Row],[ID]]+table2409[[#This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table2409[[#This Row],[ID]]+table2409[[#This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table2409[[#This Row],[ID]]+table2409[[#This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fQNmybiNSmCxrL0ie01qBalhVQw=" saltValue="ZL1PcIwUfRLS2qlMlWVQWQ==" spinCount="100000" sheet="1" objects="1" scenarios="1"/>
  <phoneticPr fontId="2"/>
  <conditionalFormatting sqref="O1:P1048576">
    <cfRule type="expression" dxfId="417" priority="4">
      <formula>$J1=0.2</formula>
    </cfRule>
  </conditionalFormatting>
  <conditionalFormatting sqref="N1:O1048576">
    <cfRule type="expression" dxfId="416" priority="3">
      <formula>IF($O1="",FALSE,$N1&gt;$O1)</formula>
    </cfRule>
  </conditionalFormatting>
  <conditionalFormatting sqref="B1:R1048576">
    <cfRule type="expression" dxfId="415" priority="5">
      <formula>NOT(OR(COUNTIF($S:$S,$S1)=1,$S1="",$S1=0))</formula>
    </cfRule>
  </conditionalFormatting>
  <dataValidations count="1">
    <dataValidation type="list" errorStyle="warning" allowBlank="1" showInputMessage="1" showErrorMessage="1" sqref="J10:J23" xr:uid="{E88BBE05-6C5D-47B0-B1DF-7C24FC64815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7"/>
  </sheetPr>
  <dimension ref="A1:F200"/>
  <sheetViews>
    <sheetView showGridLines="0" workbookViewId="0">
      <selection activeCell="B4" sqref="B4:F33"/>
    </sheetView>
  </sheetViews>
  <sheetFormatPr defaultColWidth="9.140625" defaultRowHeight="14.25" x14ac:dyDescent="0.2"/>
  <cols>
    <col min="1" max="1" width="5" style="19" bestFit="1" customWidth="1"/>
    <col min="2" max="2" width="20.140625" style="35" customWidth="1"/>
    <col min="3" max="3" width="34.5703125" style="19" customWidth="1"/>
    <col min="4" max="4" width="25.140625" style="37" customWidth="1"/>
    <col min="5" max="5" width="42" style="19" customWidth="1"/>
    <col min="6" max="6" width="10" style="19" bestFit="1" customWidth="1"/>
    <col min="7" max="16384" width="9.140625" style="19"/>
  </cols>
  <sheetData>
    <row r="1" spans="1:6" ht="19.899999999999999" customHeight="1" x14ac:dyDescent="0.25">
      <c r="A1" s="18" t="s">
        <v>14</v>
      </c>
      <c r="B1" s="33"/>
    </row>
    <row r="2" spans="1:6" ht="19.899999999999999" customHeight="1" x14ac:dyDescent="0.2">
      <c r="B2" s="33"/>
    </row>
    <row r="3" spans="1:6" s="24" customFormat="1" ht="27" x14ac:dyDescent="0.2">
      <c r="A3" s="93" t="s">
        <v>15</v>
      </c>
      <c r="B3" s="94" t="s">
        <v>16</v>
      </c>
      <c r="C3" s="95" t="s">
        <v>22</v>
      </c>
      <c r="D3" s="96" t="s">
        <v>32</v>
      </c>
      <c r="E3" s="95" t="s">
        <v>21</v>
      </c>
      <c r="F3" s="95" t="s">
        <v>136</v>
      </c>
    </row>
    <row r="4" spans="1:6" ht="19.899999999999999" customHeight="1" x14ac:dyDescent="0.2">
      <c r="A4" s="20">
        <v>1</v>
      </c>
      <c r="B4" s="25">
        <v>1001</v>
      </c>
      <c r="C4" s="21" t="s">
        <v>17</v>
      </c>
      <c r="D4" s="38">
        <v>12345</v>
      </c>
      <c r="E4" s="21" t="s">
        <v>35</v>
      </c>
      <c r="F4" s="21" t="s">
        <v>137</v>
      </c>
    </row>
    <row r="5" spans="1:6" ht="19.899999999999999" customHeight="1" x14ac:dyDescent="0.2">
      <c r="A5" s="20">
        <v>2</v>
      </c>
      <c r="B5" s="25">
        <v>1002</v>
      </c>
      <c r="C5" s="21" t="s">
        <v>18</v>
      </c>
      <c r="D5" s="38">
        <v>23456</v>
      </c>
      <c r="E5" s="21" t="s">
        <v>36</v>
      </c>
      <c r="F5" s="21" t="s">
        <v>137</v>
      </c>
    </row>
    <row r="6" spans="1:6" ht="19.899999999999999" customHeight="1" x14ac:dyDescent="0.2">
      <c r="A6" s="20">
        <v>3</v>
      </c>
      <c r="B6" s="25">
        <v>1003</v>
      </c>
      <c r="C6" s="21" t="s">
        <v>19</v>
      </c>
      <c r="D6" s="38">
        <v>34567</v>
      </c>
      <c r="E6" s="20" t="s">
        <v>33</v>
      </c>
      <c r="F6" s="21" t="s">
        <v>137</v>
      </c>
    </row>
    <row r="7" spans="1:6" ht="19.899999999999999" customHeight="1" x14ac:dyDescent="0.2">
      <c r="A7" s="20">
        <v>4</v>
      </c>
      <c r="B7" s="25">
        <v>1004</v>
      </c>
      <c r="C7" s="21" t="s">
        <v>20</v>
      </c>
      <c r="D7" s="38">
        <v>45678</v>
      </c>
      <c r="E7" s="20" t="s">
        <v>34</v>
      </c>
      <c r="F7" s="21" t="s">
        <v>137</v>
      </c>
    </row>
    <row r="8" spans="1:6" ht="19.899999999999999" customHeight="1" x14ac:dyDescent="0.2">
      <c r="A8" s="20">
        <v>5</v>
      </c>
      <c r="B8" s="25">
        <v>1005</v>
      </c>
      <c r="C8" s="36" t="s">
        <v>31</v>
      </c>
      <c r="D8" s="38">
        <v>56798</v>
      </c>
      <c r="E8" s="20" t="s">
        <v>4</v>
      </c>
      <c r="F8" s="21" t="s">
        <v>137</v>
      </c>
    </row>
    <row r="9" spans="1:6" ht="19.899999999999999" customHeight="1" x14ac:dyDescent="0.2">
      <c r="A9" s="20">
        <v>6</v>
      </c>
      <c r="B9" s="25">
        <v>1006</v>
      </c>
      <c r="C9" s="20" t="s">
        <v>37</v>
      </c>
      <c r="D9" s="38">
        <v>67809</v>
      </c>
      <c r="E9" s="47" t="s">
        <v>47</v>
      </c>
      <c r="F9" s="47" t="s">
        <v>138</v>
      </c>
    </row>
    <row r="10" spans="1:6" ht="19.899999999999999" customHeight="1" x14ac:dyDescent="0.2">
      <c r="A10" s="20">
        <v>7</v>
      </c>
      <c r="B10" s="25">
        <v>1007</v>
      </c>
      <c r="C10" s="22" t="s">
        <v>38</v>
      </c>
      <c r="D10" s="39">
        <v>78912</v>
      </c>
      <c r="E10" s="48" t="s">
        <v>48</v>
      </c>
      <c r="F10" s="47" t="s">
        <v>138</v>
      </c>
    </row>
    <row r="11" spans="1:6" ht="19.899999999999999" customHeight="1" x14ac:dyDescent="0.2">
      <c r="A11" s="20">
        <v>8</v>
      </c>
      <c r="B11" s="25">
        <v>1008</v>
      </c>
      <c r="C11" s="22" t="s">
        <v>39</v>
      </c>
      <c r="D11" s="39">
        <v>89123</v>
      </c>
      <c r="E11" s="48" t="s">
        <v>49</v>
      </c>
      <c r="F11" s="47" t="s">
        <v>138</v>
      </c>
    </row>
    <row r="12" spans="1:6" ht="19.899999999999999" customHeight="1" x14ac:dyDescent="0.2">
      <c r="A12" s="20">
        <v>9</v>
      </c>
      <c r="B12" s="25">
        <v>1009</v>
      </c>
      <c r="C12" s="22" t="s">
        <v>40</v>
      </c>
      <c r="D12" s="39">
        <v>91234</v>
      </c>
      <c r="E12" s="48" t="s">
        <v>54</v>
      </c>
      <c r="F12" s="48" t="s">
        <v>139</v>
      </c>
    </row>
    <row r="13" spans="1:6" ht="19.899999999999999" customHeight="1" x14ac:dyDescent="0.2">
      <c r="A13" s="20">
        <v>10</v>
      </c>
      <c r="B13" s="25">
        <v>1010</v>
      </c>
      <c r="C13" s="23" t="s">
        <v>41</v>
      </c>
      <c r="D13" s="40">
        <v>10101</v>
      </c>
      <c r="E13" s="48" t="s">
        <v>55</v>
      </c>
      <c r="F13" s="48" t="s">
        <v>139</v>
      </c>
    </row>
    <row r="14" spans="1:6" ht="19.899999999999999" customHeight="1" x14ac:dyDescent="0.2">
      <c r="A14" s="20">
        <v>11</v>
      </c>
      <c r="B14" s="25">
        <v>1011</v>
      </c>
      <c r="C14" s="23" t="s">
        <v>42</v>
      </c>
      <c r="D14" s="40">
        <v>11111</v>
      </c>
      <c r="E14" s="49" t="s">
        <v>50</v>
      </c>
      <c r="F14" s="48" t="s">
        <v>139</v>
      </c>
    </row>
    <row r="15" spans="1:6" ht="19.899999999999999" customHeight="1" x14ac:dyDescent="0.2">
      <c r="A15" s="20">
        <v>12</v>
      </c>
      <c r="B15" s="25">
        <v>1012</v>
      </c>
      <c r="C15" s="23" t="s">
        <v>43</v>
      </c>
      <c r="D15" s="40">
        <v>121212</v>
      </c>
      <c r="E15" s="49" t="s">
        <v>56</v>
      </c>
      <c r="F15" s="48" t="s">
        <v>139</v>
      </c>
    </row>
    <row r="16" spans="1:6" ht="19.899999999999999" customHeight="1" x14ac:dyDescent="0.2">
      <c r="A16" s="20">
        <v>13</v>
      </c>
      <c r="B16" s="25">
        <v>1013</v>
      </c>
      <c r="C16" s="23" t="s">
        <v>44</v>
      </c>
      <c r="D16" s="40">
        <v>131313</v>
      </c>
      <c r="E16" s="49" t="s">
        <v>51</v>
      </c>
      <c r="F16" s="48" t="s">
        <v>139</v>
      </c>
    </row>
    <row r="17" spans="1:6" ht="19.899999999999999" customHeight="1" x14ac:dyDescent="0.2">
      <c r="A17" s="20">
        <v>14</v>
      </c>
      <c r="B17" s="25">
        <v>1014</v>
      </c>
      <c r="C17" s="23" t="s">
        <v>45</v>
      </c>
      <c r="D17" s="40">
        <v>141414</v>
      </c>
      <c r="E17" s="49" t="s">
        <v>52</v>
      </c>
      <c r="F17" s="48" t="s">
        <v>139</v>
      </c>
    </row>
    <row r="18" spans="1:6" ht="19.899999999999999" customHeight="1" x14ac:dyDescent="0.2">
      <c r="A18" s="20">
        <v>15</v>
      </c>
      <c r="B18" s="25">
        <v>1015</v>
      </c>
      <c r="C18" s="23" t="s">
        <v>46</v>
      </c>
      <c r="D18" s="40">
        <v>15151</v>
      </c>
      <c r="E18" s="49" t="s">
        <v>53</v>
      </c>
      <c r="F18" s="48" t="s">
        <v>139</v>
      </c>
    </row>
    <row r="19" spans="1:6" ht="19.899999999999999" customHeight="1" x14ac:dyDescent="0.2">
      <c r="A19" s="20">
        <v>16</v>
      </c>
      <c r="B19" s="34"/>
      <c r="C19" s="23"/>
      <c r="D19" s="40"/>
      <c r="E19" s="23"/>
      <c r="F19" s="23"/>
    </row>
    <row r="20" spans="1:6" ht="19.899999999999999" customHeight="1" x14ac:dyDescent="0.2">
      <c r="A20" s="20">
        <v>17</v>
      </c>
      <c r="B20" s="34"/>
      <c r="C20" s="23"/>
      <c r="D20" s="40"/>
      <c r="E20" s="23"/>
      <c r="F20" s="23"/>
    </row>
    <row r="21" spans="1:6" ht="19.899999999999999" customHeight="1" x14ac:dyDescent="0.2">
      <c r="A21" s="20">
        <v>18</v>
      </c>
      <c r="B21" s="34"/>
      <c r="C21" s="23"/>
      <c r="D21" s="40"/>
      <c r="E21" s="23"/>
      <c r="F21" s="23"/>
    </row>
    <row r="22" spans="1:6" ht="19.899999999999999" customHeight="1" x14ac:dyDescent="0.2">
      <c r="A22" s="20">
        <v>19</v>
      </c>
      <c r="B22" s="34"/>
      <c r="C22" s="23"/>
      <c r="D22" s="40"/>
      <c r="E22" s="23"/>
      <c r="F22" s="23"/>
    </row>
    <row r="23" spans="1:6" ht="19.899999999999999" customHeight="1" x14ac:dyDescent="0.2">
      <c r="A23" s="20">
        <v>20</v>
      </c>
      <c r="B23" s="34"/>
      <c r="C23" s="23"/>
      <c r="D23" s="40"/>
      <c r="E23" s="23"/>
      <c r="F23" s="23"/>
    </row>
    <row r="24" spans="1:6" ht="19.899999999999999" customHeight="1" x14ac:dyDescent="0.2">
      <c r="A24" s="20">
        <v>21</v>
      </c>
      <c r="B24" s="34"/>
      <c r="C24" s="23"/>
      <c r="D24" s="40"/>
      <c r="E24" s="23"/>
      <c r="F24" s="23"/>
    </row>
    <row r="25" spans="1:6" ht="19.899999999999999" customHeight="1" x14ac:dyDescent="0.2">
      <c r="A25" s="20">
        <v>22</v>
      </c>
      <c r="B25" s="34"/>
      <c r="C25" s="23"/>
      <c r="D25" s="40"/>
      <c r="E25" s="23"/>
      <c r="F25" s="23"/>
    </row>
    <row r="26" spans="1:6" ht="19.899999999999999" customHeight="1" x14ac:dyDescent="0.2">
      <c r="A26" s="20">
        <v>23</v>
      </c>
      <c r="B26" s="34"/>
      <c r="C26" s="23"/>
      <c r="D26" s="40"/>
      <c r="E26" s="23"/>
      <c r="F26" s="23"/>
    </row>
    <row r="27" spans="1:6" ht="19.899999999999999" customHeight="1" x14ac:dyDescent="0.2">
      <c r="A27" s="20">
        <v>24</v>
      </c>
      <c r="B27" s="34"/>
      <c r="C27" s="23"/>
      <c r="D27" s="40"/>
      <c r="E27" s="23"/>
      <c r="F27" s="23"/>
    </row>
    <row r="28" spans="1:6" ht="19.899999999999999" customHeight="1" x14ac:dyDescent="0.2">
      <c r="A28" s="20">
        <v>25</v>
      </c>
      <c r="B28" s="34"/>
      <c r="C28" s="23"/>
      <c r="D28" s="40"/>
      <c r="E28" s="23"/>
      <c r="F28" s="23"/>
    </row>
    <row r="29" spans="1:6" ht="19.899999999999999" customHeight="1" x14ac:dyDescent="0.2">
      <c r="A29" s="20">
        <v>26</v>
      </c>
      <c r="B29" s="34"/>
      <c r="C29" s="23"/>
      <c r="D29" s="40"/>
      <c r="E29" s="23"/>
      <c r="F29" s="23"/>
    </row>
    <row r="30" spans="1:6" ht="19.899999999999999" customHeight="1" x14ac:dyDescent="0.2">
      <c r="A30" s="20">
        <v>27</v>
      </c>
      <c r="B30" s="34"/>
      <c r="C30" s="23"/>
      <c r="D30" s="40"/>
      <c r="E30" s="23"/>
      <c r="F30" s="23"/>
    </row>
    <row r="31" spans="1:6" ht="19.899999999999999" customHeight="1" x14ac:dyDescent="0.2">
      <c r="A31" s="20">
        <v>28</v>
      </c>
      <c r="B31" s="34"/>
      <c r="C31" s="23"/>
      <c r="D31" s="40"/>
      <c r="E31" s="23"/>
      <c r="F31" s="23"/>
    </row>
    <row r="32" spans="1:6" ht="19.899999999999999" customHeight="1" x14ac:dyDescent="0.2">
      <c r="A32" s="20">
        <v>29</v>
      </c>
      <c r="B32" s="34"/>
      <c r="C32" s="23"/>
      <c r="D32" s="40"/>
      <c r="E32" s="23"/>
      <c r="F32" s="23"/>
    </row>
    <row r="33" spans="1:6" ht="19.899999999999999" customHeight="1" x14ac:dyDescent="0.2">
      <c r="A33" s="20">
        <v>30</v>
      </c>
      <c r="B33" s="34"/>
      <c r="C33" s="23"/>
      <c r="D33" s="40"/>
      <c r="E33" s="23"/>
      <c r="F33" s="23"/>
    </row>
    <row r="34" spans="1:6" ht="19.899999999999999" customHeight="1" x14ac:dyDescent="0.2">
      <c r="A34" s="20">
        <v>31</v>
      </c>
      <c r="B34" s="34"/>
      <c r="C34" s="23"/>
      <c r="D34" s="40"/>
      <c r="E34" s="23"/>
      <c r="F34" s="23"/>
    </row>
    <row r="35" spans="1:6" ht="19.899999999999999" customHeight="1" x14ac:dyDescent="0.2">
      <c r="A35" s="20">
        <v>32</v>
      </c>
      <c r="B35" s="34"/>
      <c r="C35" s="23"/>
      <c r="D35" s="40"/>
      <c r="E35" s="23"/>
      <c r="F35" s="23"/>
    </row>
    <row r="36" spans="1:6" ht="19.899999999999999" customHeight="1" x14ac:dyDescent="0.2">
      <c r="A36" s="20">
        <v>33</v>
      </c>
      <c r="B36" s="34"/>
      <c r="C36" s="23"/>
      <c r="D36" s="40"/>
      <c r="E36" s="23"/>
      <c r="F36" s="23"/>
    </row>
    <row r="37" spans="1:6" ht="19.899999999999999" customHeight="1" x14ac:dyDescent="0.2">
      <c r="A37" s="20">
        <v>34</v>
      </c>
      <c r="B37" s="34"/>
      <c r="C37" s="23"/>
      <c r="D37" s="40"/>
      <c r="E37" s="23"/>
      <c r="F37" s="23"/>
    </row>
    <row r="38" spans="1:6" ht="19.899999999999999" customHeight="1" x14ac:dyDescent="0.2">
      <c r="A38" s="20">
        <v>35</v>
      </c>
      <c r="B38" s="34"/>
      <c r="C38" s="23"/>
      <c r="D38" s="40"/>
      <c r="E38" s="23"/>
      <c r="F38" s="23"/>
    </row>
    <row r="39" spans="1:6" ht="19.899999999999999" customHeight="1" x14ac:dyDescent="0.2">
      <c r="A39" s="20">
        <v>36</v>
      </c>
      <c r="B39" s="34"/>
      <c r="C39" s="23"/>
      <c r="D39" s="40"/>
      <c r="E39" s="23"/>
      <c r="F39" s="23"/>
    </row>
    <row r="40" spans="1:6" ht="19.899999999999999" customHeight="1" x14ac:dyDescent="0.2">
      <c r="A40" s="20">
        <v>37</v>
      </c>
      <c r="B40" s="34"/>
      <c r="C40" s="23"/>
      <c r="D40" s="40"/>
      <c r="E40" s="23"/>
      <c r="F40" s="23"/>
    </row>
    <row r="41" spans="1:6" ht="19.899999999999999" customHeight="1" x14ac:dyDescent="0.2">
      <c r="A41" s="20">
        <v>38</v>
      </c>
      <c r="B41" s="34"/>
      <c r="C41" s="23"/>
      <c r="D41" s="40"/>
      <c r="E41" s="23"/>
      <c r="F41" s="23"/>
    </row>
    <row r="42" spans="1:6" ht="19.899999999999999" customHeight="1" x14ac:dyDescent="0.2">
      <c r="A42" s="20">
        <v>39</v>
      </c>
      <c r="B42" s="34"/>
      <c r="C42" s="23"/>
      <c r="D42" s="40"/>
      <c r="E42" s="23"/>
      <c r="F42" s="23"/>
    </row>
    <row r="43" spans="1:6" ht="19.899999999999999" customHeight="1" x14ac:dyDescent="0.2">
      <c r="A43" s="20">
        <v>40</v>
      </c>
      <c r="B43" s="34"/>
      <c r="C43" s="23"/>
      <c r="D43" s="40"/>
      <c r="E43" s="23"/>
      <c r="F43" s="23"/>
    </row>
    <row r="44" spans="1:6" ht="19.899999999999999" customHeight="1" x14ac:dyDescent="0.2">
      <c r="A44" s="20">
        <v>41</v>
      </c>
      <c r="B44" s="34"/>
      <c r="C44" s="23"/>
      <c r="D44" s="40"/>
      <c r="E44" s="23"/>
      <c r="F44" s="23"/>
    </row>
    <row r="45" spans="1:6" ht="19.899999999999999" customHeight="1" x14ac:dyDescent="0.2">
      <c r="A45" s="20">
        <v>42</v>
      </c>
      <c r="B45" s="34"/>
      <c r="C45" s="23"/>
      <c r="D45" s="40"/>
      <c r="E45" s="23"/>
      <c r="F45" s="23"/>
    </row>
    <row r="46" spans="1:6" ht="19.899999999999999" customHeight="1" x14ac:dyDescent="0.2">
      <c r="A46" s="20">
        <v>43</v>
      </c>
      <c r="B46" s="34"/>
      <c r="C46" s="23"/>
      <c r="D46" s="40"/>
      <c r="E46" s="23"/>
      <c r="F46" s="23"/>
    </row>
    <row r="47" spans="1:6" ht="19.899999999999999" customHeight="1" x14ac:dyDescent="0.2">
      <c r="A47" s="20">
        <v>44</v>
      </c>
      <c r="B47" s="34"/>
      <c r="C47" s="23"/>
      <c r="D47" s="40"/>
      <c r="E47" s="23"/>
      <c r="F47" s="23"/>
    </row>
    <row r="48" spans="1:6" ht="19.899999999999999" customHeight="1" x14ac:dyDescent="0.2">
      <c r="A48" s="20">
        <v>45</v>
      </c>
      <c r="B48" s="34"/>
      <c r="C48" s="23"/>
      <c r="D48" s="40"/>
      <c r="E48" s="23"/>
      <c r="F48" s="23"/>
    </row>
    <row r="49" spans="1:6" ht="19.899999999999999" customHeight="1" x14ac:dyDescent="0.2">
      <c r="A49" s="20">
        <v>46</v>
      </c>
      <c r="B49" s="34"/>
      <c r="C49" s="23"/>
      <c r="D49" s="40"/>
      <c r="E49" s="23"/>
      <c r="F49" s="23"/>
    </row>
    <row r="50" spans="1:6" ht="19.899999999999999" customHeight="1" x14ac:dyDescent="0.2">
      <c r="A50" s="20">
        <v>47</v>
      </c>
      <c r="B50" s="34"/>
      <c r="C50" s="23"/>
      <c r="D50" s="40"/>
      <c r="E50" s="23"/>
      <c r="F50" s="23"/>
    </row>
    <row r="51" spans="1:6" ht="19.899999999999999" customHeight="1" x14ac:dyDescent="0.2">
      <c r="A51" s="20">
        <v>48</v>
      </c>
      <c r="B51" s="34"/>
      <c r="C51" s="23"/>
      <c r="D51" s="40"/>
      <c r="E51" s="23"/>
      <c r="F51" s="23"/>
    </row>
    <row r="52" spans="1:6" ht="19.899999999999999" customHeight="1" x14ac:dyDescent="0.2">
      <c r="A52" s="20">
        <v>49</v>
      </c>
      <c r="B52" s="34"/>
      <c r="C52" s="23"/>
      <c r="D52" s="40"/>
      <c r="E52" s="23"/>
      <c r="F52" s="23"/>
    </row>
    <row r="53" spans="1:6" ht="19.899999999999999" customHeight="1" x14ac:dyDescent="0.2">
      <c r="A53" s="20">
        <v>50</v>
      </c>
      <c r="B53" s="34"/>
      <c r="C53" s="23"/>
      <c r="D53" s="40"/>
      <c r="E53" s="23"/>
      <c r="F53" s="23"/>
    </row>
    <row r="54" spans="1:6" ht="19.899999999999999" customHeight="1" x14ac:dyDescent="0.2">
      <c r="A54" s="20">
        <v>51</v>
      </c>
      <c r="B54" s="34"/>
      <c r="C54" s="23"/>
      <c r="D54" s="40"/>
      <c r="E54" s="23"/>
      <c r="F54" s="23"/>
    </row>
    <row r="55" spans="1:6" ht="19.899999999999999" customHeight="1" x14ac:dyDescent="0.2">
      <c r="A55" s="20">
        <v>52</v>
      </c>
      <c r="B55" s="34"/>
      <c r="C55" s="23"/>
      <c r="D55" s="40"/>
      <c r="E55" s="23"/>
      <c r="F55" s="23"/>
    </row>
    <row r="56" spans="1:6" ht="19.899999999999999" customHeight="1" x14ac:dyDescent="0.2">
      <c r="A56" s="20">
        <v>53</v>
      </c>
      <c r="B56" s="34"/>
      <c r="C56" s="23"/>
      <c r="D56" s="40"/>
      <c r="E56" s="23"/>
      <c r="F56" s="23"/>
    </row>
    <row r="57" spans="1:6" ht="19.899999999999999" customHeight="1" x14ac:dyDescent="0.2">
      <c r="A57" s="20">
        <v>54</v>
      </c>
      <c r="B57" s="34"/>
      <c r="C57" s="23"/>
      <c r="D57" s="40"/>
      <c r="E57" s="23"/>
      <c r="F57" s="23"/>
    </row>
    <row r="58" spans="1:6" ht="19.899999999999999" customHeight="1" x14ac:dyDescent="0.2">
      <c r="A58" s="20">
        <v>55</v>
      </c>
      <c r="B58" s="34"/>
      <c r="C58" s="23"/>
      <c r="D58" s="40"/>
      <c r="E58" s="23"/>
      <c r="F58" s="23"/>
    </row>
    <row r="59" spans="1:6" ht="19.899999999999999" customHeight="1" x14ac:dyDescent="0.2">
      <c r="A59" s="20">
        <v>56</v>
      </c>
      <c r="B59" s="34"/>
      <c r="C59" s="23"/>
      <c r="D59" s="40"/>
      <c r="E59" s="23"/>
      <c r="F59" s="23"/>
    </row>
    <row r="60" spans="1:6" ht="19.899999999999999" customHeight="1" x14ac:dyDescent="0.2">
      <c r="A60" s="20">
        <v>57</v>
      </c>
      <c r="B60" s="34"/>
      <c r="C60" s="23"/>
      <c r="D60" s="40"/>
      <c r="E60" s="23"/>
      <c r="F60" s="23"/>
    </row>
    <row r="61" spans="1:6" ht="19.899999999999999" customHeight="1" x14ac:dyDescent="0.2">
      <c r="A61" s="20">
        <v>58</v>
      </c>
      <c r="B61" s="34"/>
      <c r="C61" s="23"/>
      <c r="D61" s="40"/>
      <c r="E61" s="23"/>
      <c r="F61" s="23"/>
    </row>
    <row r="62" spans="1:6" ht="19.899999999999999" customHeight="1" x14ac:dyDescent="0.2">
      <c r="A62" s="20">
        <v>59</v>
      </c>
      <c r="B62" s="34"/>
      <c r="C62" s="23"/>
      <c r="D62" s="40"/>
      <c r="E62" s="23"/>
      <c r="F62" s="23"/>
    </row>
    <row r="63" spans="1:6" ht="19.899999999999999" customHeight="1" x14ac:dyDescent="0.2">
      <c r="A63" s="20">
        <v>60</v>
      </c>
      <c r="B63" s="34"/>
      <c r="C63" s="23"/>
      <c r="D63" s="40"/>
      <c r="E63" s="23"/>
      <c r="F63" s="23"/>
    </row>
    <row r="64" spans="1:6" ht="19.899999999999999" customHeight="1" x14ac:dyDescent="0.2">
      <c r="A64" s="20">
        <v>61</v>
      </c>
      <c r="B64" s="34"/>
      <c r="C64" s="23"/>
      <c r="D64" s="40"/>
      <c r="E64" s="23"/>
      <c r="F64" s="23"/>
    </row>
    <row r="65" spans="1:6" ht="19.899999999999999" customHeight="1" x14ac:dyDescent="0.2">
      <c r="A65" s="20">
        <v>62</v>
      </c>
      <c r="B65" s="34"/>
      <c r="C65" s="23"/>
      <c r="D65" s="40"/>
      <c r="E65" s="23"/>
      <c r="F65" s="23"/>
    </row>
    <row r="66" spans="1:6" ht="19.899999999999999" customHeight="1" x14ac:dyDescent="0.2">
      <c r="A66" s="20">
        <v>63</v>
      </c>
      <c r="B66" s="34"/>
      <c r="C66" s="23"/>
      <c r="D66" s="40"/>
      <c r="E66" s="23"/>
      <c r="F66" s="23"/>
    </row>
    <row r="67" spans="1:6" ht="19.899999999999999" customHeight="1" x14ac:dyDescent="0.2">
      <c r="A67" s="20">
        <v>64</v>
      </c>
      <c r="B67" s="34"/>
      <c r="C67" s="23"/>
      <c r="D67" s="40"/>
      <c r="E67" s="23"/>
      <c r="F67" s="23"/>
    </row>
    <row r="68" spans="1:6" ht="19.899999999999999" customHeight="1" x14ac:dyDescent="0.2">
      <c r="A68" s="20">
        <v>65</v>
      </c>
      <c r="B68" s="34"/>
      <c r="C68" s="23"/>
      <c r="D68" s="40"/>
      <c r="E68" s="23"/>
      <c r="F68" s="23"/>
    </row>
    <row r="69" spans="1:6" ht="19.899999999999999" customHeight="1" x14ac:dyDescent="0.2">
      <c r="A69" s="20">
        <v>66</v>
      </c>
      <c r="B69" s="34"/>
      <c r="C69" s="23"/>
      <c r="D69" s="40"/>
      <c r="E69" s="23"/>
      <c r="F69" s="23"/>
    </row>
    <row r="70" spans="1:6" ht="19.899999999999999" customHeight="1" x14ac:dyDescent="0.2">
      <c r="A70" s="20">
        <v>67</v>
      </c>
      <c r="B70" s="34"/>
      <c r="C70" s="23"/>
      <c r="D70" s="40"/>
      <c r="E70" s="23"/>
      <c r="F70" s="23"/>
    </row>
    <row r="71" spans="1:6" ht="19.899999999999999" customHeight="1" x14ac:dyDescent="0.2">
      <c r="A71" s="20">
        <v>68</v>
      </c>
      <c r="B71" s="34"/>
      <c r="C71" s="23"/>
      <c r="D71" s="40"/>
      <c r="E71" s="23"/>
      <c r="F71" s="23"/>
    </row>
    <row r="72" spans="1:6" ht="19.899999999999999" customHeight="1" x14ac:dyDescent="0.2">
      <c r="A72" s="20">
        <v>69</v>
      </c>
      <c r="B72" s="34"/>
      <c r="C72" s="23"/>
      <c r="D72" s="40"/>
      <c r="E72" s="23"/>
      <c r="F72" s="23"/>
    </row>
    <row r="73" spans="1:6" ht="19.899999999999999" customHeight="1" x14ac:dyDescent="0.2">
      <c r="A73" s="20">
        <v>70</v>
      </c>
      <c r="B73" s="34"/>
      <c r="C73" s="23"/>
      <c r="D73" s="40"/>
      <c r="E73" s="23"/>
      <c r="F73" s="23"/>
    </row>
    <row r="74" spans="1:6" ht="19.899999999999999" customHeight="1" x14ac:dyDescent="0.2">
      <c r="A74" s="20">
        <v>71</v>
      </c>
      <c r="B74" s="34"/>
      <c r="C74" s="23"/>
      <c r="D74" s="40"/>
      <c r="E74" s="23"/>
      <c r="F74" s="23"/>
    </row>
    <row r="75" spans="1:6" ht="19.899999999999999" customHeight="1" x14ac:dyDescent="0.2">
      <c r="A75" s="20">
        <v>72</v>
      </c>
      <c r="B75" s="34"/>
      <c r="C75" s="23"/>
      <c r="D75" s="40"/>
      <c r="E75" s="23"/>
      <c r="F75" s="23"/>
    </row>
    <row r="76" spans="1:6" ht="19.899999999999999" customHeight="1" x14ac:dyDescent="0.2">
      <c r="A76" s="20">
        <v>73</v>
      </c>
      <c r="B76" s="34"/>
      <c r="C76" s="23"/>
      <c r="D76" s="40"/>
      <c r="E76" s="23"/>
      <c r="F76" s="23"/>
    </row>
    <row r="77" spans="1:6" ht="19.899999999999999" customHeight="1" x14ac:dyDescent="0.2">
      <c r="A77" s="20">
        <v>74</v>
      </c>
      <c r="B77" s="34"/>
      <c r="C77" s="23"/>
      <c r="D77" s="40"/>
      <c r="E77" s="23"/>
      <c r="F77" s="23"/>
    </row>
    <row r="78" spans="1:6" ht="19.899999999999999" customHeight="1" x14ac:dyDescent="0.2">
      <c r="A78" s="20">
        <v>75</v>
      </c>
      <c r="B78" s="34"/>
      <c r="C78" s="23"/>
      <c r="D78" s="40"/>
      <c r="E78" s="23"/>
      <c r="F78" s="23"/>
    </row>
    <row r="79" spans="1:6" ht="19.899999999999999" customHeight="1" x14ac:dyDescent="0.2">
      <c r="A79" s="20">
        <v>76</v>
      </c>
      <c r="B79" s="34"/>
      <c r="C79" s="23"/>
      <c r="D79" s="40"/>
      <c r="E79" s="23"/>
      <c r="F79" s="23"/>
    </row>
    <row r="80" spans="1:6" ht="19.899999999999999" customHeight="1" x14ac:dyDescent="0.2">
      <c r="A80" s="20">
        <v>77</v>
      </c>
      <c r="B80" s="34"/>
      <c r="C80" s="23"/>
      <c r="D80" s="40"/>
      <c r="E80" s="23"/>
      <c r="F80" s="23"/>
    </row>
    <row r="81" spans="1:6" ht="19.899999999999999" customHeight="1" x14ac:dyDescent="0.2">
      <c r="A81" s="20">
        <v>78</v>
      </c>
      <c r="B81" s="34"/>
      <c r="C81" s="23"/>
      <c r="D81" s="40"/>
      <c r="E81" s="23"/>
      <c r="F81" s="23"/>
    </row>
    <row r="82" spans="1:6" ht="19.899999999999999" customHeight="1" x14ac:dyDescent="0.2">
      <c r="A82" s="20">
        <v>79</v>
      </c>
      <c r="B82" s="34"/>
      <c r="C82" s="23"/>
      <c r="D82" s="40"/>
      <c r="E82" s="23"/>
      <c r="F82" s="23"/>
    </row>
    <row r="83" spans="1:6" ht="19.899999999999999" customHeight="1" x14ac:dyDescent="0.2">
      <c r="A83" s="20">
        <v>80</v>
      </c>
      <c r="B83" s="34"/>
      <c r="C83" s="23"/>
      <c r="D83" s="40"/>
      <c r="E83" s="23"/>
      <c r="F83" s="23"/>
    </row>
    <row r="84" spans="1:6" ht="19.899999999999999" customHeight="1" x14ac:dyDescent="0.2">
      <c r="A84" s="20">
        <v>81</v>
      </c>
      <c r="B84" s="34"/>
      <c r="C84" s="23"/>
      <c r="D84" s="40"/>
      <c r="E84" s="23"/>
      <c r="F84" s="23"/>
    </row>
    <row r="85" spans="1:6" ht="19.899999999999999" customHeight="1" x14ac:dyDescent="0.2">
      <c r="A85" s="20">
        <v>82</v>
      </c>
      <c r="B85" s="34"/>
      <c r="C85" s="23"/>
      <c r="D85" s="40"/>
      <c r="E85" s="23"/>
      <c r="F85" s="23"/>
    </row>
    <row r="86" spans="1:6" ht="19.899999999999999" customHeight="1" x14ac:dyDescent="0.2">
      <c r="A86" s="20">
        <v>83</v>
      </c>
      <c r="B86" s="34"/>
      <c r="C86" s="23"/>
      <c r="D86" s="40"/>
      <c r="E86" s="23"/>
      <c r="F86" s="23"/>
    </row>
    <row r="87" spans="1:6" ht="19.899999999999999" customHeight="1" x14ac:dyDescent="0.2">
      <c r="A87" s="20">
        <v>84</v>
      </c>
      <c r="B87" s="34"/>
      <c r="C87" s="23"/>
      <c r="D87" s="40"/>
      <c r="E87" s="23"/>
      <c r="F87" s="23"/>
    </row>
    <row r="88" spans="1:6" ht="19.899999999999999" customHeight="1" x14ac:dyDescent="0.2">
      <c r="A88" s="20">
        <v>85</v>
      </c>
      <c r="B88" s="34"/>
      <c r="C88" s="23"/>
      <c r="D88" s="40"/>
      <c r="E88" s="23"/>
      <c r="F88" s="23"/>
    </row>
    <row r="89" spans="1:6" ht="19.899999999999999" customHeight="1" x14ac:dyDescent="0.2">
      <c r="A89" s="20">
        <v>86</v>
      </c>
      <c r="B89" s="34"/>
      <c r="C89" s="23"/>
      <c r="D89" s="40"/>
      <c r="E89" s="23"/>
      <c r="F89" s="23"/>
    </row>
    <row r="90" spans="1:6" ht="19.899999999999999" customHeight="1" x14ac:dyDescent="0.2">
      <c r="A90" s="20">
        <v>87</v>
      </c>
      <c r="B90" s="34"/>
      <c r="C90" s="23"/>
      <c r="D90" s="40"/>
      <c r="E90" s="23"/>
      <c r="F90" s="23"/>
    </row>
    <row r="91" spans="1:6" ht="19.899999999999999" customHeight="1" x14ac:dyDescent="0.2">
      <c r="A91" s="20">
        <v>88</v>
      </c>
      <c r="B91" s="34"/>
      <c r="C91" s="23"/>
      <c r="D91" s="40"/>
      <c r="E91" s="23"/>
      <c r="F91" s="23"/>
    </row>
    <row r="92" spans="1:6" ht="19.899999999999999" customHeight="1" x14ac:dyDescent="0.2">
      <c r="A92" s="20">
        <v>89</v>
      </c>
      <c r="B92" s="34"/>
      <c r="C92" s="23"/>
      <c r="D92" s="40"/>
      <c r="E92" s="23"/>
      <c r="F92" s="23"/>
    </row>
    <row r="93" spans="1:6" ht="19.899999999999999" customHeight="1" x14ac:dyDescent="0.2">
      <c r="A93" s="20">
        <v>90</v>
      </c>
      <c r="B93" s="34"/>
      <c r="C93" s="23"/>
      <c r="D93" s="40"/>
      <c r="E93" s="23"/>
      <c r="F93" s="23"/>
    </row>
    <row r="94" spans="1:6" ht="19.899999999999999" customHeight="1" x14ac:dyDescent="0.2">
      <c r="A94" s="20">
        <v>91</v>
      </c>
      <c r="B94" s="34"/>
      <c r="C94" s="23"/>
      <c r="D94" s="40"/>
      <c r="E94" s="23"/>
      <c r="F94" s="23"/>
    </row>
    <row r="95" spans="1:6" ht="19.899999999999999" customHeight="1" x14ac:dyDescent="0.2">
      <c r="A95" s="20">
        <v>92</v>
      </c>
      <c r="B95" s="34"/>
      <c r="C95" s="23"/>
      <c r="D95" s="40"/>
      <c r="E95" s="23"/>
      <c r="F95" s="23"/>
    </row>
    <row r="96" spans="1:6" ht="19.899999999999999" customHeight="1" x14ac:dyDescent="0.2">
      <c r="A96" s="20">
        <v>93</v>
      </c>
      <c r="B96" s="34"/>
      <c r="C96" s="23"/>
      <c r="D96" s="40"/>
      <c r="E96" s="23"/>
      <c r="F96" s="23"/>
    </row>
    <row r="97" spans="1:6" ht="19.899999999999999" customHeight="1" x14ac:dyDescent="0.2">
      <c r="A97" s="20">
        <v>94</v>
      </c>
      <c r="B97" s="34"/>
      <c r="C97" s="23"/>
      <c r="D97" s="40"/>
      <c r="E97" s="23"/>
      <c r="F97" s="23"/>
    </row>
    <row r="98" spans="1:6" ht="19.899999999999999" customHeight="1" x14ac:dyDescent="0.2">
      <c r="A98" s="20">
        <v>95</v>
      </c>
      <c r="B98" s="34"/>
      <c r="C98" s="23"/>
      <c r="D98" s="40"/>
      <c r="E98" s="23"/>
      <c r="F98" s="23"/>
    </row>
    <row r="99" spans="1:6" ht="19.899999999999999" customHeight="1" x14ac:dyDescent="0.2">
      <c r="A99" s="20">
        <v>96</v>
      </c>
      <c r="B99" s="34"/>
      <c r="C99" s="23"/>
      <c r="D99" s="40"/>
      <c r="E99" s="23"/>
      <c r="F99" s="23"/>
    </row>
    <row r="100" spans="1:6" ht="19.899999999999999" customHeight="1" x14ac:dyDescent="0.2">
      <c r="A100" s="20">
        <v>97</v>
      </c>
      <c r="B100" s="34"/>
      <c r="C100" s="23"/>
      <c r="D100" s="40"/>
      <c r="E100" s="23"/>
      <c r="F100" s="23"/>
    </row>
    <row r="101" spans="1:6" ht="19.899999999999999" customHeight="1" x14ac:dyDescent="0.2">
      <c r="A101" s="20">
        <v>98</v>
      </c>
      <c r="B101" s="34"/>
      <c r="C101" s="23"/>
      <c r="D101" s="40"/>
      <c r="E101" s="23"/>
      <c r="F101" s="23"/>
    </row>
    <row r="102" spans="1:6" ht="19.899999999999999" customHeight="1" x14ac:dyDescent="0.2">
      <c r="A102" s="20">
        <v>99</v>
      </c>
      <c r="B102" s="34"/>
      <c r="C102" s="23"/>
      <c r="D102" s="40"/>
      <c r="E102" s="23"/>
      <c r="F102" s="23"/>
    </row>
    <row r="103" spans="1:6" ht="19.899999999999999" customHeight="1" x14ac:dyDescent="0.2">
      <c r="A103" s="20">
        <v>100</v>
      </c>
      <c r="B103" s="34"/>
      <c r="C103" s="23"/>
      <c r="D103" s="40"/>
      <c r="E103" s="23"/>
      <c r="F103" s="23"/>
    </row>
    <row r="104" spans="1:6" ht="19.899999999999999" customHeight="1" x14ac:dyDescent="0.2"/>
    <row r="105" spans="1:6" ht="19.899999999999999" customHeight="1" x14ac:dyDescent="0.2"/>
    <row r="106" spans="1:6" ht="19.899999999999999" customHeight="1" x14ac:dyDescent="0.2"/>
    <row r="107" spans="1:6" ht="19.899999999999999" customHeight="1" x14ac:dyDescent="0.2"/>
    <row r="108" spans="1:6" ht="19.899999999999999" customHeight="1" x14ac:dyDescent="0.2"/>
    <row r="109" spans="1:6" ht="19.899999999999999" customHeight="1" x14ac:dyDescent="0.2"/>
    <row r="110" spans="1:6" ht="19.899999999999999" customHeight="1" x14ac:dyDescent="0.2"/>
    <row r="111" spans="1:6" ht="19.899999999999999" customHeight="1" x14ac:dyDescent="0.2"/>
    <row r="112" spans="1:6" ht="19.899999999999999" customHeight="1" x14ac:dyDescent="0.2"/>
    <row r="113" ht="19.899999999999999" customHeight="1" x14ac:dyDescent="0.2"/>
    <row r="114" ht="19.899999999999999" customHeight="1" x14ac:dyDescent="0.2"/>
    <row r="115" ht="19.899999999999999" customHeight="1" x14ac:dyDescent="0.2"/>
    <row r="116" ht="19.899999999999999" customHeight="1" x14ac:dyDescent="0.2"/>
    <row r="117" ht="19.899999999999999" customHeight="1" x14ac:dyDescent="0.2"/>
    <row r="118" ht="19.899999999999999" customHeight="1" x14ac:dyDescent="0.2"/>
    <row r="119" ht="19.899999999999999" customHeight="1" x14ac:dyDescent="0.2"/>
    <row r="120" ht="19.899999999999999" customHeight="1" x14ac:dyDescent="0.2"/>
    <row r="121" ht="19.899999999999999" customHeight="1" x14ac:dyDescent="0.2"/>
    <row r="122" ht="19.899999999999999" customHeight="1" x14ac:dyDescent="0.2"/>
    <row r="123" ht="19.899999999999999" customHeight="1" x14ac:dyDescent="0.2"/>
    <row r="124" ht="19.899999999999999" customHeight="1" x14ac:dyDescent="0.2"/>
    <row r="125" ht="19.899999999999999" customHeight="1" x14ac:dyDescent="0.2"/>
    <row r="126" ht="19.899999999999999" customHeight="1" x14ac:dyDescent="0.2"/>
    <row r="127" ht="19.899999999999999" customHeight="1" x14ac:dyDescent="0.2"/>
    <row r="128" ht="19.899999999999999" customHeight="1" x14ac:dyDescent="0.2"/>
    <row r="129" ht="19.899999999999999" customHeight="1" x14ac:dyDescent="0.2"/>
    <row r="130" ht="19.899999999999999" customHeight="1" x14ac:dyDescent="0.2"/>
    <row r="131" ht="19.899999999999999" customHeight="1" x14ac:dyDescent="0.2"/>
    <row r="132" ht="19.899999999999999" customHeight="1" x14ac:dyDescent="0.2"/>
    <row r="133" ht="19.899999999999999" customHeight="1" x14ac:dyDescent="0.2"/>
    <row r="134" ht="19.899999999999999" customHeight="1" x14ac:dyDescent="0.2"/>
    <row r="135" ht="19.899999999999999" customHeight="1" x14ac:dyDescent="0.2"/>
    <row r="136" ht="19.899999999999999" customHeight="1" x14ac:dyDescent="0.2"/>
    <row r="137" ht="19.899999999999999" customHeight="1" x14ac:dyDescent="0.2"/>
    <row r="138" ht="19.899999999999999" customHeight="1" x14ac:dyDescent="0.2"/>
    <row r="139" ht="19.899999999999999" customHeight="1" x14ac:dyDescent="0.2"/>
    <row r="140" ht="19.899999999999999" customHeight="1" x14ac:dyDescent="0.2"/>
    <row r="141" ht="19.899999999999999" customHeight="1" x14ac:dyDescent="0.2"/>
    <row r="142" ht="19.899999999999999" customHeight="1" x14ac:dyDescent="0.2"/>
    <row r="143" ht="19.899999999999999" customHeight="1" x14ac:dyDescent="0.2"/>
    <row r="144" ht="19.899999999999999" customHeight="1" x14ac:dyDescent="0.2"/>
    <row r="145" ht="19.899999999999999" customHeight="1" x14ac:dyDescent="0.2"/>
    <row r="146" ht="19.899999999999999" customHeight="1" x14ac:dyDescent="0.2"/>
    <row r="147" ht="19.899999999999999" customHeight="1" x14ac:dyDescent="0.2"/>
    <row r="148" ht="19.899999999999999" customHeight="1" x14ac:dyDescent="0.2"/>
    <row r="149" ht="19.899999999999999" customHeight="1" x14ac:dyDescent="0.2"/>
    <row r="150" ht="19.899999999999999" customHeight="1" x14ac:dyDescent="0.2"/>
    <row r="151" ht="19.899999999999999" customHeight="1" x14ac:dyDescent="0.2"/>
    <row r="152" ht="19.899999999999999" customHeight="1" x14ac:dyDescent="0.2"/>
    <row r="153" ht="19.899999999999999" customHeight="1" x14ac:dyDescent="0.2"/>
    <row r="154" ht="19.899999999999999" customHeight="1" x14ac:dyDescent="0.2"/>
    <row r="155" ht="19.899999999999999" customHeight="1" x14ac:dyDescent="0.2"/>
    <row r="156" ht="19.899999999999999" customHeight="1" x14ac:dyDescent="0.2"/>
    <row r="157" ht="19.899999999999999" customHeight="1" x14ac:dyDescent="0.2"/>
    <row r="158" ht="19.899999999999999" customHeight="1" x14ac:dyDescent="0.2"/>
    <row r="159" ht="19.899999999999999" customHeight="1" x14ac:dyDescent="0.2"/>
    <row r="160" ht="19.899999999999999" customHeight="1" x14ac:dyDescent="0.2"/>
    <row r="161" ht="19.899999999999999" customHeight="1" x14ac:dyDescent="0.2"/>
    <row r="162" ht="19.899999999999999" customHeight="1" x14ac:dyDescent="0.2"/>
    <row r="163" ht="19.899999999999999" customHeight="1" x14ac:dyDescent="0.2"/>
    <row r="164" ht="19.899999999999999" customHeight="1" x14ac:dyDescent="0.2"/>
    <row r="165" ht="19.899999999999999" customHeight="1" x14ac:dyDescent="0.2"/>
    <row r="166" ht="19.899999999999999" customHeight="1" x14ac:dyDescent="0.2"/>
    <row r="167" ht="19.899999999999999" customHeight="1" x14ac:dyDescent="0.2"/>
    <row r="168" ht="19.899999999999999" customHeight="1" x14ac:dyDescent="0.2"/>
    <row r="169" ht="19.899999999999999" customHeight="1" x14ac:dyDescent="0.2"/>
    <row r="170" ht="19.899999999999999" customHeight="1" x14ac:dyDescent="0.2"/>
    <row r="171" ht="19.899999999999999" customHeight="1" x14ac:dyDescent="0.2"/>
    <row r="172" ht="19.899999999999999" customHeight="1" x14ac:dyDescent="0.2"/>
    <row r="173" ht="19.899999999999999" customHeight="1" x14ac:dyDescent="0.2"/>
    <row r="174" ht="19.899999999999999" customHeight="1" x14ac:dyDescent="0.2"/>
    <row r="175" ht="19.899999999999999" customHeight="1" x14ac:dyDescent="0.2"/>
    <row r="176" ht="19.899999999999999" customHeight="1" x14ac:dyDescent="0.2"/>
    <row r="177" ht="19.899999999999999" customHeight="1" x14ac:dyDescent="0.2"/>
    <row r="178" ht="19.899999999999999" customHeight="1" x14ac:dyDescent="0.2"/>
    <row r="179" ht="19.899999999999999" customHeight="1" x14ac:dyDescent="0.2"/>
    <row r="180" ht="19.899999999999999" customHeight="1" x14ac:dyDescent="0.2"/>
    <row r="181" ht="19.899999999999999" customHeight="1" x14ac:dyDescent="0.2"/>
    <row r="182" ht="19.899999999999999" customHeight="1" x14ac:dyDescent="0.2"/>
    <row r="183" ht="19.899999999999999" customHeight="1" x14ac:dyDescent="0.2"/>
    <row r="184" ht="19.899999999999999" customHeight="1" x14ac:dyDescent="0.2"/>
    <row r="185" ht="19.899999999999999" customHeight="1" x14ac:dyDescent="0.2"/>
    <row r="186" ht="19.899999999999999" customHeight="1" x14ac:dyDescent="0.2"/>
    <row r="187" ht="19.899999999999999" customHeight="1" x14ac:dyDescent="0.2"/>
    <row r="188" ht="19.899999999999999" customHeight="1" x14ac:dyDescent="0.2"/>
    <row r="189" ht="19.899999999999999" customHeight="1" x14ac:dyDescent="0.2"/>
    <row r="190" ht="19.899999999999999" customHeight="1" x14ac:dyDescent="0.2"/>
    <row r="191" ht="19.899999999999999" customHeight="1" x14ac:dyDescent="0.2"/>
    <row r="192" ht="19.899999999999999" customHeight="1" x14ac:dyDescent="0.2"/>
    <row r="193" ht="19.899999999999999" customHeight="1" x14ac:dyDescent="0.2"/>
    <row r="194" ht="19.899999999999999" customHeight="1" x14ac:dyDescent="0.2"/>
    <row r="195" ht="19.899999999999999" customHeight="1" x14ac:dyDescent="0.2"/>
    <row r="196" ht="19.899999999999999" customHeight="1" x14ac:dyDescent="0.2"/>
    <row r="197" ht="19.899999999999999" customHeight="1" x14ac:dyDescent="0.2"/>
    <row r="198" ht="19.899999999999999" customHeight="1" x14ac:dyDescent="0.2"/>
    <row r="199" ht="19.899999999999999" customHeight="1" x14ac:dyDescent="0.2"/>
    <row r="200" ht="19.899999999999999" customHeight="1" x14ac:dyDescent="0.2"/>
  </sheetData>
  <sheetProtection algorithmName="SHA-512" hashValue="jyfi4TXWPxFl1x+a2GCj0HyZGjR9VuOdjkyeFDR6JvDG4PSoQ9WTfnfq6QILGWlTEcCc5VXuZWiYx2aHIuSLmQ==" saltValue="a4gBDoEInOa+zNa8SpTwyQ==" spinCount="100000" sheet="1" objects="1" scenarios="1"/>
  <phoneticPr fontId="2"/>
  <pageMargins left="0.7" right="0.7" top="0.75" bottom="0.75" header="0.3" footer="0.3"/>
  <pageSetup paperSize="9" orientation="portrait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D0B45-99EB-47E6-9E16-6222D221B03D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111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table2410[[#This Row],[ID]]+table2410[[#This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table2410[[#This Row],[ID]]+table2410[[#This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table2410[[#This Row],[ID]]+table2410[[#This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table2410[[#This Row],[ID]]+table2410[[#This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table2410[[#This Row],[ID]]+table2410[[#This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table2410[[#This Row],[ID]]+table2410[[#This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table2410[[#This Row],[ID]]+table2410[[#This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table2410[[#This Row],[ID]]+table2410[[#This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table2410[[#This Row],[ID]]+table2410[[#This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table2410[[#This Row],[ID]]+table2410[[#This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table2410[[#This Row],[ID]]+table2410[[#This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table2410[[#This Row],[ID]]+table2410[[#This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table2410[[#This Row],[ID]]+table2410[[#This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table2410[[#This Row],[ID]]+table2410[[#This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HihJ/t1OHSKKkEgqTYS1Ml9qSog=" saltValue="FlmEI18i+QUCSrTZEUlpcw==" spinCount="100000" sheet="1" objects="1" scenarios="1"/>
  <phoneticPr fontId="2"/>
  <conditionalFormatting sqref="O1:P1048576">
    <cfRule type="expression" dxfId="395" priority="2">
      <formula>$J1=0.2</formula>
    </cfRule>
  </conditionalFormatting>
  <conditionalFormatting sqref="N1:O1048576">
    <cfRule type="expression" dxfId="394" priority="1">
      <formula>IF($O1="",FALSE,$N1&gt;$O1)</formula>
    </cfRule>
  </conditionalFormatting>
  <conditionalFormatting sqref="B1:R1048576">
    <cfRule type="expression" dxfId="393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F32E5BE5-6BFE-410E-99CB-BEAA9706A65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8BEAA-C812-4EE3-B188-4552CEC0CA1F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112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table2411[[#This Row],[ID]]+table2411[[#This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table2411[[#This Row],[ID]]+table2411[[#This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table2411[[#This Row],[ID]]+table2411[[#This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table2411[[#This Row],[ID]]+table2411[[#This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table2411[[#This Row],[ID]]+table2411[[#This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table2411[[#This Row],[ID]]+table2411[[#This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table2411[[#This Row],[ID]]+table2411[[#This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table2411[[#This Row],[ID]]+table2411[[#This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table2411[[#This Row],[ID]]+table2411[[#This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table2411[[#This Row],[ID]]+table2411[[#This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table2411[[#This Row],[ID]]+table2411[[#This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table2411[[#This Row],[ID]]+table2411[[#This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table2411[[#This Row],[ID]]+table2411[[#This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table2411[[#This Row],[ID]]+table2411[[#This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ni9tTu8QnOyQwZPkgJNvWN+b8oM=" saltValue="JhuhuT/KKrGdLTicvpGKnA==" spinCount="100000" sheet="1" objects="1" scenarios="1"/>
  <phoneticPr fontId="2"/>
  <conditionalFormatting sqref="O1:P1048576">
    <cfRule type="expression" dxfId="373" priority="2">
      <formula>$J1=0.2</formula>
    </cfRule>
  </conditionalFormatting>
  <conditionalFormatting sqref="N1:O1048576">
    <cfRule type="expression" dxfId="372" priority="1">
      <formula>IF($O1="",FALSE,$N1&gt;$O1)</formula>
    </cfRule>
  </conditionalFormatting>
  <conditionalFormatting sqref="B1:R1048576">
    <cfRule type="expression" dxfId="371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441B17D8-CEC1-4760-A332-43688A6BB3A2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A8341-EEB0-4C0F-8478-05F02A8932D8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113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table2412[[#This Row],[ID]]+table2412[[#This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table2412[[#This Row],[ID]]+table2412[[#This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table2412[[#This Row],[ID]]+table2412[[#This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table2412[[#This Row],[ID]]+table2412[[#This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table2412[[#This Row],[ID]]+table2412[[#This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table2412[[#This Row],[ID]]+table2412[[#This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table2412[[#This Row],[ID]]+table2412[[#This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table2412[[#This Row],[ID]]+table2412[[#This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table2412[[#This Row],[ID]]+table2412[[#This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table2412[[#This Row],[ID]]+table2412[[#This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table2412[[#This Row],[ID]]+table2412[[#This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table2412[[#This Row],[ID]]+table2412[[#This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table2412[[#This Row],[ID]]+table2412[[#This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table2412[[#This Row],[ID]]+table2412[[#This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mb3wTRYwnsRdcz9Zy65TzMpTplM=" saltValue="8puluhcRZ5M8gnmU9DBwpA==" spinCount="100000" sheet="1" objects="1" scenarios="1"/>
  <phoneticPr fontId="2"/>
  <conditionalFormatting sqref="O1:P1048576">
    <cfRule type="expression" dxfId="351" priority="2">
      <formula>$J1=0.2</formula>
    </cfRule>
  </conditionalFormatting>
  <conditionalFormatting sqref="N1:O1048576">
    <cfRule type="expression" dxfId="350" priority="1">
      <formula>IF($O1="",FALSE,$N1&gt;$O1)</formula>
    </cfRule>
  </conditionalFormatting>
  <conditionalFormatting sqref="B1:R1048576">
    <cfRule type="expression" dxfId="349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75EBA8F2-2E8C-4FF7-B8B8-3398F81C843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38830-7C50-41A0-B49B-1B463531E43B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114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table2501[[#This Row],[ID]]+table2501[[#This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table2501[[#This Row],[ID]]+table2501[[#This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table2501[[#This Row],[ID]]+table2501[[#This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table2501[[#This Row],[ID]]+table2501[[#This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table2501[[#This Row],[ID]]+table2501[[#This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table2501[[#This Row],[ID]]+table2501[[#This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table2501[[#This Row],[ID]]+table2501[[#This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table2501[[#This Row],[ID]]+table2501[[#This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table2501[[#This Row],[ID]]+table2501[[#This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table2501[[#This Row],[ID]]+table2501[[#This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table2501[[#This Row],[ID]]+table2501[[#This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table2501[[#This Row],[ID]]+table2501[[#This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table2501[[#This Row],[ID]]+table2501[[#This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table2501[[#This Row],[ID]]+table2501[[#This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m2+83ZvOJAJZGuT+zVvaqR7IXVk=" saltValue="8OEVrP37bOEtiMNZHlC6mQ==" spinCount="100000" sheet="1" objects="1" scenarios="1"/>
  <phoneticPr fontId="2"/>
  <conditionalFormatting sqref="O1:P1048576">
    <cfRule type="expression" dxfId="329" priority="2">
      <formula>$J1=0.2</formula>
    </cfRule>
  </conditionalFormatting>
  <conditionalFormatting sqref="N1:O1048576">
    <cfRule type="expression" dxfId="328" priority="1">
      <formula>IF($O1="",FALSE,$N1&gt;$O1)</formula>
    </cfRule>
  </conditionalFormatting>
  <conditionalFormatting sqref="B1:R1048576">
    <cfRule type="expression" dxfId="327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E6FFC531-62EC-48D7-B471-6C97077CE1C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38F0B-57F9-47F0-932C-AC743C7A547F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115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table2502[[#This Row],[ID]]+table2502[[#This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table2502[[#This Row],[ID]]+table2502[[#This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table2502[[#This Row],[ID]]+table2502[[#This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table2502[[#This Row],[ID]]+table2502[[#This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table2502[[#This Row],[ID]]+table2502[[#This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table2502[[#This Row],[ID]]+table2502[[#This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table2502[[#This Row],[ID]]+table2502[[#This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table2502[[#This Row],[ID]]+table2502[[#This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table2502[[#This Row],[ID]]+table2502[[#This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table2502[[#This Row],[ID]]+table2502[[#This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table2502[[#This Row],[ID]]+table2502[[#This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table2502[[#This Row],[ID]]+table2502[[#This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table2502[[#This Row],[ID]]+table2502[[#This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table2502[[#This Row],[ID]]+table2502[[#This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JhjT25Tfb3WXhp0r13lYreHsFI4=" saltValue="5HKqxdO5QYOmHMlQHOv5BA==" spinCount="100000" sheet="1" objects="1" scenarios="1"/>
  <phoneticPr fontId="2"/>
  <conditionalFormatting sqref="O1:P1048576">
    <cfRule type="expression" dxfId="307" priority="2">
      <formula>$J1=0.2</formula>
    </cfRule>
  </conditionalFormatting>
  <conditionalFormatting sqref="N1:O1048576">
    <cfRule type="expression" dxfId="306" priority="1">
      <formula>IF($O1="",FALSE,$N1&gt;$O1)</formula>
    </cfRule>
  </conditionalFormatting>
  <conditionalFormatting sqref="B1:R1048576">
    <cfRule type="expression" dxfId="305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69AAB50A-C3F1-4CA9-B0EB-817630F7FA79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7FE37-7969-4CFF-BD3B-6DF92BC25033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116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table2503[[#This Row],[ID]]+table2503[[#This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table2503[[#This Row],[ID]]+table2503[[#This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table2503[[#This Row],[ID]]+table2503[[#This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table2503[[#This Row],[ID]]+table2503[[#This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table2503[[#This Row],[ID]]+table2503[[#This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table2503[[#This Row],[ID]]+table2503[[#This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table2503[[#This Row],[ID]]+table2503[[#This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table2503[[#This Row],[ID]]+table2503[[#This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table2503[[#This Row],[ID]]+table2503[[#This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table2503[[#This Row],[ID]]+table2503[[#This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table2503[[#This Row],[ID]]+table2503[[#This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table2503[[#This Row],[ID]]+table2503[[#This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table2503[[#This Row],[ID]]+table2503[[#This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table2503[[#This Row],[ID]]+table2503[[#This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BzTrlWRDEGjJhpO/L55l7RrL6Vg=" saltValue="QUWigNH3KFRzsXG5HB9VOg==" spinCount="100000" sheet="1" objects="1" scenarios="1"/>
  <phoneticPr fontId="2"/>
  <conditionalFormatting sqref="O1:P1048576">
    <cfRule type="expression" dxfId="285" priority="2">
      <formula>$J1=0.2</formula>
    </cfRule>
  </conditionalFormatting>
  <conditionalFormatting sqref="N1:O1048576">
    <cfRule type="expression" dxfId="284" priority="1">
      <formula>IF($O1="",FALSE,$N1&gt;$O1)</formula>
    </cfRule>
  </conditionalFormatting>
  <conditionalFormatting sqref="B1:R1048576">
    <cfRule type="expression" dxfId="283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FFF9B905-4EFE-4A2A-AB9C-F2F69F6C5A4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F56E4-AB8C-4C8F-83DC-209442397926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117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table2504[[#This Row],[ID]]+table2504[[#This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table2504[[#This Row],[ID]]+table2504[[#This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table2504[[#This Row],[ID]]+table2504[[#This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table2504[[#This Row],[ID]]+table2504[[#This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table2504[[#This Row],[ID]]+table2504[[#This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table2504[[#This Row],[ID]]+table2504[[#This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table2504[[#This Row],[ID]]+table2504[[#This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table2504[[#This Row],[ID]]+table2504[[#This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table2504[[#This Row],[ID]]+table2504[[#This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table2504[[#This Row],[ID]]+table2504[[#This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table2504[[#This Row],[ID]]+table2504[[#This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table2504[[#This Row],[ID]]+table2504[[#This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table2504[[#This Row],[ID]]+table2504[[#This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table2504[[#This Row],[ID]]+table2504[[#This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F7Syuh2ROAZH72Qs0QUYrUlyF5s=" saltValue="QZvvknSlhAO67UmgxQ8x6A==" spinCount="100000" sheet="1" objects="1" scenarios="1"/>
  <phoneticPr fontId="2"/>
  <conditionalFormatting sqref="O1:P1048576">
    <cfRule type="expression" dxfId="263" priority="2">
      <formula>$J1=0.2</formula>
    </cfRule>
  </conditionalFormatting>
  <conditionalFormatting sqref="N1:O1048576">
    <cfRule type="expression" dxfId="262" priority="1">
      <formula>IF($O1="",FALSE,$N1&gt;$O1)</formula>
    </cfRule>
  </conditionalFormatting>
  <conditionalFormatting sqref="B1:R1048576">
    <cfRule type="expression" dxfId="261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6E1CAEC7-3251-45A3-B886-D3B81E6AA9DA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6CEC9-8876-4524-BD15-E3BBE03F39C2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118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table2505[[#This Row],[ID]]+table2505[[#This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table2505[[#This Row],[ID]]+table2505[[#This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table2505[[#This Row],[ID]]+table2505[[#This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table2505[[#This Row],[ID]]+table2505[[#This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table2505[[#This Row],[ID]]+table2505[[#This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table2505[[#This Row],[ID]]+table2505[[#This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table2505[[#This Row],[ID]]+table2505[[#This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table2505[[#This Row],[ID]]+table2505[[#This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table2505[[#This Row],[ID]]+table2505[[#This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table2505[[#This Row],[ID]]+table2505[[#This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table2505[[#This Row],[ID]]+table2505[[#This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table2505[[#This Row],[ID]]+table2505[[#This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table2505[[#This Row],[ID]]+table2505[[#This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table2505[[#This Row],[ID]]+table2505[[#This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axiyOGgE0i6d/4pWkVnRTDXVLWA=" saltValue="uzpQMPn10DBrpE6aqIMkcQ==" spinCount="100000" sheet="1" objects="1" scenarios="1"/>
  <phoneticPr fontId="2"/>
  <conditionalFormatting sqref="O1:P1048576">
    <cfRule type="expression" dxfId="241" priority="2">
      <formula>$J1=0.2</formula>
    </cfRule>
  </conditionalFormatting>
  <conditionalFormatting sqref="N1:O1048576">
    <cfRule type="expression" dxfId="240" priority="1">
      <formula>IF($O1="",FALSE,$N1&gt;$O1)</formula>
    </cfRule>
  </conditionalFormatting>
  <conditionalFormatting sqref="B1:R1048576">
    <cfRule type="expression" dxfId="239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68FC750C-7286-4196-8DD1-519081601FB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BF3EF-C266-4076-B252-8422519FB591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119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table2506[[#This Row],[ID]]+table2506[[#This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table2506[[#This Row],[ID]]+table2506[[#This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table2506[[#This Row],[ID]]+table2506[[#This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table2506[[#This Row],[ID]]+table2506[[#This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table2506[[#This Row],[ID]]+table2506[[#This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table2506[[#This Row],[ID]]+table2506[[#This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table2506[[#This Row],[ID]]+table2506[[#This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table2506[[#This Row],[ID]]+table2506[[#This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table2506[[#This Row],[ID]]+table2506[[#This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table2506[[#This Row],[ID]]+table2506[[#This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table2506[[#This Row],[ID]]+table2506[[#This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table2506[[#This Row],[ID]]+table2506[[#This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table2506[[#This Row],[ID]]+table2506[[#This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table2506[[#This Row],[ID]]+table2506[[#This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GNUfeP28qKf7EA9+69I4PtOcKB4=" saltValue="PUuyALaCt6GnhJppe61DNg==" spinCount="100000" sheet="1" objects="1" scenarios="1"/>
  <phoneticPr fontId="2"/>
  <conditionalFormatting sqref="O1:P1048576">
    <cfRule type="expression" dxfId="219" priority="2">
      <formula>$J1=0.2</formula>
    </cfRule>
  </conditionalFormatting>
  <conditionalFormatting sqref="N1:O1048576">
    <cfRule type="expression" dxfId="218" priority="1">
      <formula>IF($O1="",FALSE,$N1&gt;$O1)</formula>
    </cfRule>
  </conditionalFormatting>
  <conditionalFormatting sqref="B1:R1048576">
    <cfRule type="expression" dxfId="217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12789EC3-4606-46A4-9B89-23B63ED8D2D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19B3-A789-460D-9129-3BFB9848CADB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120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table2507[[#This Row],[ID]]+table2507[[#This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table2507[[#This Row],[ID]]+table2507[[#This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table2507[[#This Row],[ID]]+table2507[[#This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table2507[[#This Row],[ID]]+table2507[[#This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table2507[[#This Row],[ID]]+table2507[[#This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table2507[[#This Row],[ID]]+table2507[[#This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table2507[[#This Row],[ID]]+table2507[[#This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table2507[[#This Row],[ID]]+table2507[[#This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table2507[[#This Row],[ID]]+table2507[[#This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table2507[[#This Row],[ID]]+table2507[[#This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table2507[[#This Row],[ID]]+table2507[[#This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table2507[[#This Row],[ID]]+table2507[[#This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table2507[[#This Row],[ID]]+table2507[[#This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table2507[[#This Row],[ID]]+table2507[[#This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SK59zp7nmBCf8GkMkXsb7HuB4Gc=" saltValue="DTM6ZSTOdJqU58t5ZBEZBw==" spinCount="100000" sheet="1" objects="1" scenarios="1"/>
  <phoneticPr fontId="2"/>
  <conditionalFormatting sqref="O1:P1048576">
    <cfRule type="expression" dxfId="197" priority="2">
      <formula>$J1=0.2</formula>
    </cfRule>
  </conditionalFormatting>
  <conditionalFormatting sqref="N1:O1048576">
    <cfRule type="expression" dxfId="196" priority="1">
      <formula>IF($O1="",FALSE,$N1&gt;$O1)</formula>
    </cfRule>
  </conditionalFormatting>
  <conditionalFormatting sqref="B1:R1048576">
    <cfRule type="expression" dxfId="195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603E4486-7C2E-408E-A5D2-316BE4C5C33F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890F45-212D-4C19-8E47-D2815E4650A9}">
  <sheetPr>
    <tabColor theme="7"/>
  </sheetPr>
  <dimension ref="A1:U32"/>
  <sheetViews>
    <sheetView zoomScale="85" zoomScaleNormal="85" workbookViewId="0">
      <selection activeCell="D16" sqref="D16"/>
    </sheetView>
  </sheetViews>
  <sheetFormatPr defaultRowHeight="12.75" x14ac:dyDescent="0.2"/>
  <cols>
    <col min="1" max="1" width="9" bestFit="1" customWidth="1"/>
    <col min="2" max="2" width="6.42578125" bestFit="1" customWidth="1"/>
    <col min="3" max="3" width="10" bestFit="1" customWidth="1"/>
    <col min="4" max="4" width="21" bestFit="1" customWidth="1"/>
    <col min="5" max="5" width="13.42578125" bestFit="1" customWidth="1"/>
    <col min="6" max="7" width="18.42578125" style="71" bestFit="1" customWidth="1"/>
    <col min="8" max="8" width="18.42578125" style="76" bestFit="1" customWidth="1"/>
    <col min="9" max="10" width="18.42578125" style="71" bestFit="1" customWidth="1"/>
    <col min="11" max="11" width="18.42578125" style="84" bestFit="1" customWidth="1"/>
    <col min="12" max="12" width="13.42578125" style="84" bestFit="1" customWidth="1"/>
    <col min="13" max="15" width="11.28515625" style="84" bestFit="1" customWidth="1"/>
    <col min="16" max="17" width="16" style="84" bestFit="1" customWidth="1"/>
    <col min="18" max="18" width="19.5703125" style="143" customWidth="1"/>
    <col min="19" max="19" width="16.7109375" bestFit="1" customWidth="1"/>
    <col min="20" max="20" width="32.7109375" customWidth="1"/>
  </cols>
  <sheetData>
    <row r="1" spans="1:21" ht="14.25" x14ac:dyDescent="0.2">
      <c r="A1" s="5" t="s">
        <v>0</v>
      </c>
      <c r="B1" s="5"/>
      <c r="C1" s="3"/>
      <c r="D1" s="3"/>
      <c r="E1" s="3"/>
      <c r="F1" s="68"/>
      <c r="G1" s="68"/>
      <c r="H1" s="73"/>
      <c r="I1" s="68"/>
      <c r="J1" s="68"/>
      <c r="K1" s="79"/>
      <c r="L1" s="79"/>
      <c r="M1" s="79"/>
      <c r="N1" s="79"/>
      <c r="O1" s="3"/>
      <c r="P1" s="3"/>
      <c r="Q1" s="3"/>
      <c r="R1" s="137"/>
      <c r="S1" s="90">
        <v>1</v>
      </c>
    </row>
    <row r="2" spans="1:21" ht="14.25" x14ac:dyDescent="0.2">
      <c r="A2" s="5"/>
      <c r="B2" s="5"/>
      <c r="C2" s="3"/>
      <c r="D2" s="3"/>
      <c r="E2" s="3"/>
      <c r="F2" s="68"/>
      <c r="G2" s="68"/>
      <c r="H2" s="73"/>
      <c r="I2" s="68"/>
      <c r="J2" s="68"/>
      <c r="K2" s="79"/>
      <c r="L2" s="79"/>
      <c r="M2" s="79"/>
      <c r="N2" s="79"/>
      <c r="O2" s="3"/>
      <c r="P2" s="128" t="s">
        <v>153</v>
      </c>
      <c r="Q2" s="129">
        <v>0.5</v>
      </c>
      <c r="R2" s="135">
        <v>0.2</v>
      </c>
      <c r="S2" s="130" t="s">
        <v>154</v>
      </c>
    </row>
    <row r="3" spans="1:21" ht="17.25" x14ac:dyDescent="0.2">
      <c r="A3" s="5"/>
      <c r="B3" s="107"/>
      <c r="C3" s="108" t="s">
        <v>133</v>
      </c>
      <c r="D3" s="3"/>
      <c r="E3" s="3"/>
      <c r="F3" s="68"/>
      <c r="G3" s="68"/>
      <c r="H3" s="73"/>
      <c r="I3" s="68"/>
      <c r="J3" s="68"/>
      <c r="K3" s="79"/>
      <c r="L3" s="79"/>
      <c r="M3" s="79"/>
      <c r="N3" s="79"/>
      <c r="O3" s="3"/>
      <c r="P3" s="124" t="s">
        <v>12</v>
      </c>
      <c r="Q3" s="46">
        <f>SUMIF(J:J,Q2,H:H)</f>
        <v>1218182</v>
      </c>
      <c r="R3" s="136">
        <f>SUMIF(J:J,R2,H:H)</f>
        <v>200000</v>
      </c>
      <c r="S3" s="131" t="s">
        <v>155</v>
      </c>
    </row>
    <row r="4" spans="1:21" ht="24.75" x14ac:dyDescent="0.2">
      <c r="A4" s="5"/>
      <c r="B4" s="5"/>
      <c r="C4" s="3"/>
      <c r="D4" s="3"/>
      <c r="E4" s="3"/>
      <c r="F4" s="68"/>
      <c r="G4" s="68"/>
      <c r="H4" s="73"/>
      <c r="I4" s="68"/>
      <c r="J4" s="68"/>
      <c r="K4" s="79"/>
      <c r="L4" s="79"/>
      <c r="M4" s="79"/>
      <c r="N4" s="79"/>
      <c r="O4" s="3"/>
      <c r="P4" s="125" t="s">
        <v>145</v>
      </c>
      <c r="Q4" s="46">
        <f>SUMIF(J:J,Q2,I:I)</f>
        <v>1200000</v>
      </c>
      <c r="R4" s="136">
        <f>SUMIF(J:J,R2,I:I)</f>
        <v>200000</v>
      </c>
      <c r="S4" s="132" t="s">
        <v>156</v>
      </c>
    </row>
    <row r="5" spans="1:21" ht="14.25" x14ac:dyDescent="0.2">
      <c r="B5" s="97" t="s">
        <v>2</v>
      </c>
      <c r="C5" s="97"/>
      <c r="D5" s="97"/>
      <c r="E5" s="98"/>
      <c r="F5" s="99"/>
      <c r="G5" s="68"/>
      <c r="H5" s="73"/>
      <c r="I5" s="68"/>
      <c r="J5" s="68"/>
      <c r="K5" s="79"/>
      <c r="L5" s="79"/>
      <c r="M5" s="79"/>
      <c r="N5" s="79"/>
      <c r="O5" s="3"/>
      <c r="P5" s="124" t="s">
        <v>13</v>
      </c>
      <c r="Q5" s="46">
        <f>SUMIF(J:J,Q2,K:K)</f>
        <v>600000</v>
      </c>
      <c r="R5" s="136">
        <f>SUMIF(J:J,R2,K:K)</f>
        <v>40000</v>
      </c>
      <c r="S5" s="90"/>
    </row>
    <row r="6" spans="1:21" ht="14.25" x14ac:dyDescent="0.2">
      <c r="B6" s="97" t="s">
        <v>3</v>
      </c>
      <c r="C6" s="97"/>
      <c r="D6" s="97"/>
      <c r="E6" s="98"/>
      <c r="F6" s="99"/>
      <c r="G6" s="68"/>
      <c r="H6" s="73"/>
      <c r="I6" s="68"/>
      <c r="J6" s="68"/>
      <c r="K6" s="79"/>
      <c r="L6" s="79"/>
      <c r="M6" s="79"/>
      <c r="N6" s="79"/>
      <c r="O6" s="79"/>
      <c r="P6" s="3"/>
      <c r="Q6" s="121"/>
      <c r="R6" s="138"/>
      <c r="S6" s="126"/>
    </row>
    <row r="7" spans="1:21" ht="14.25" x14ac:dyDescent="0.2">
      <c r="B7" s="97"/>
      <c r="C7" s="97"/>
      <c r="D7" s="97"/>
      <c r="E7" s="98"/>
      <c r="F7" s="99"/>
      <c r="G7" s="68"/>
      <c r="H7" s="73"/>
      <c r="I7" s="68"/>
      <c r="J7" s="68"/>
      <c r="K7" s="79"/>
      <c r="L7" s="79"/>
      <c r="M7" s="79"/>
      <c r="N7" s="79"/>
      <c r="O7" s="79"/>
      <c r="P7" s="3"/>
      <c r="Q7" s="122"/>
      <c r="R7" s="138"/>
      <c r="S7" s="126"/>
    </row>
    <row r="8" spans="1:21" ht="14.25" x14ac:dyDescent="0.2">
      <c r="B8" s="100" t="s">
        <v>1</v>
      </c>
      <c r="C8" s="97"/>
      <c r="D8" s="97"/>
      <c r="E8" s="97"/>
      <c r="F8" s="101"/>
      <c r="G8" s="69"/>
      <c r="H8" s="74"/>
      <c r="I8" s="69"/>
      <c r="J8" s="69"/>
      <c r="K8" s="80"/>
      <c r="L8" s="80"/>
      <c r="M8" s="80"/>
      <c r="N8" s="80"/>
      <c r="O8" s="80"/>
      <c r="P8" s="4"/>
      <c r="Q8" s="4"/>
      <c r="R8" s="139"/>
      <c r="S8" s="87"/>
    </row>
    <row r="9" spans="1:21" ht="56.25" x14ac:dyDescent="0.2">
      <c r="A9" s="7"/>
      <c r="B9" s="53" t="s">
        <v>7</v>
      </c>
      <c r="C9" s="54" t="s">
        <v>149</v>
      </c>
      <c r="D9" s="54" t="s">
        <v>148</v>
      </c>
      <c r="E9" s="13" t="s">
        <v>140</v>
      </c>
      <c r="F9" s="54" t="s">
        <v>21</v>
      </c>
      <c r="G9" s="70" t="s">
        <v>9</v>
      </c>
      <c r="H9" s="70" t="s">
        <v>147</v>
      </c>
      <c r="I9" s="11" t="s">
        <v>146</v>
      </c>
      <c r="J9" s="75" t="s">
        <v>26</v>
      </c>
      <c r="K9" s="75" t="s">
        <v>150</v>
      </c>
      <c r="L9" s="78" t="s">
        <v>97</v>
      </c>
      <c r="M9" s="81" t="s">
        <v>28</v>
      </c>
      <c r="N9" s="82" t="s">
        <v>65</v>
      </c>
      <c r="O9" s="83" t="s">
        <v>6</v>
      </c>
      <c r="P9" s="83" t="s">
        <v>8</v>
      </c>
      <c r="Q9" s="81" t="s">
        <v>27</v>
      </c>
      <c r="R9" s="140" t="s">
        <v>5</v>
      </c>
      <c r="S9" s="88"/>
      <c r="T9" s="88"/>
      <c r="U9" s="88"/>
    </row>
    <row r="10" spans="1:21" x14ac:dyDescent="0.2">
      <c r="A10" t="s">
        <v>96</v>
      </c>
      <c r="B10" t="s">
        <v>73</v>
      </c>
      <c r="C10" t="s">
        <v>74</v>
      </c>
      <c r="D10" t="s">
        <v>75</v>
      </c>
      <c r="E10" t="s">
        <v>151</v>
      </c>
      <c r="F10" t="s">
        <v>76</v>
      </c>
      <c r="G10" s="71" t="s">
        <v>77</v>
      </c>
      <c r="H10" s="71" t="s">
        <v>78</v>
      </c>
      <c r="I10" t="s">
        <v>142</v>
      </c>
      <c r="J10" s="76" t="s">
        <v>79</v>
      </c>
      <c r="K10" s="71" t="s">
        <v>80</v>
      </c>
      <c r="L10" s="71" t="s">
        <v>81</v>
      </c>
      <c r="M10" s="84" t="s">
        <v>82</v>
      </c>
      <c r="N10" s="84" t="s">
        <v>83</v>
      </c>
      <c r="O10" s="84" t="s">
        <v>84</v>
      </c>
      <c r="P10" s="84" t="s">
        <v>85</v>
      </c>
      <c r="Q10" s="84" t="s">
        <v>86</v>
      </c>
      <c r="R10" s="141" t="s">
        <v>87</v>
      </c>
      <c r="S10" s="89"/>
    </row>
    <row r="11" spans="1:21" x14ac:dyDescent="0.2">
      <c r="B11" s="67">
        <v>1001</v>
      </c>
      <c r="C11" s="67" t="s">
        <v>17</v>
      </c>
      <c r="D11" s="67">
        <v>12345</v>
      </c>
      <c r="E11" s="67" t="s">
        <v>152</v>
      </c>
      <c r="F11" s="67" t="s">
        <v>94</v>
      </c>
      <c r="G11" s="72">
        <v>110000</v>
      </c>
      <c r="H11" s="72">
        <v>100000</v>
      </c>
      <c r="I11" s="72">
        <v>100000</v>
      </c>
      <c r="J11" s="77">
        <v>0.2</v>
      </c>
      <c r="K11" s="72">
        <v>20000</v>
      </c>
      <c r="L11" s="72">
        <v>110000</v>
      </c>
      <c r="M11" s="85">
        <v>45108</v>
      </c>
      <c r="N11" s="85">
        <v>45127</v>
      </c>
      <c r="O11" s="85">
        <v>45108</v>
      </c>
      <c r="P11" s="85">
        <v>45597</v>
      </c>
      <c r="Q11" s="85">
        <v>45137</v>
      </c>
      <c r="R11" s="142"/>
    </row>
    <row r="12" spans="1:21" x14ac:dyDescent="0.2">
      <c r="B12" s="67">
        <v>1003</v>
      </c>
      <c r="C12" s="67" t="s">
        <v>92</v>
      </c>
      <c r="D12" s="67">
        <v>34567</v>
      </c>
      <c r="E12" s="67" t="s">
        <v>152</v>
      </c>
      <c r="F12" s="67" t="s">
        <v>93</v>
      </c>
      <c r="G12" s="72">
        <v>110000</v>
      </c>
      <c r="H12" s="72">
        <v>100000</v>
      </c>
      <c r="I12" s="72">
        <v>100000</v>
      </c>
      <c r="J12" s="77">
        <v>0.5</v>
      </c>
      <c r="K12" s="72">
        <v>50000</v>
      </c>
      <c r="L12" s="72">
        <v>110000</v>
      </c>
      <c r="M12" s="85">
        <v>45108</v>
      </c>
      <c r="N12" s="85">
        <v>45125</v>
      </c>
      <c r="O12" s="85"/>
      <c r="P12" s="85"/>
      <c r="Q12" s="85">
        <v>45137</v>
      </c>
      <c r="R12" s="142"/>
    </row>
    <row r="13" spans="1:21" x14ac:dyDescent="0.2">
      <c r="B13" s="67">
        <v>1004</v>
      </c>
      <c r="C13" s="67" t="s">
        <v>90</v>
      </c>
      <c r="D13" s="67">
        <v>45678</v>
      </c>
      <c r="E13" s="67" t="s">
        <v>152</v>
      </c>
      <c r="F13" s="67" t="s">
        <v>91</v>
      </c>
      <c r="G13" s="72">
        <v>110000</v>
      </c>
      <c r="H13" s="72">
        <v>100000</v>
      </c>
      <c r="I13" s="72">
        <v>100000</v>
      </c>
      <c r="J13" s="77">
        <v>0.5</v>
      </c>
      <c r="K13" s="72">
        <v>50000</v>
      </c>
      <c r="L13" s="72">
        <v>110000</v>
      </c>
      <c r="M13" s="85">
        <v>45108</v>
      </c>
      <c r="N13" s="85">
        <v>45122</v>
      </c>
      <c r="O13" s="85"/>
      <c r="P13" s="85"/>
      <c r="Q13" s="85">
        <v>45137</v>
      </c>
      <c r="R13" s="142"/>
    </row>
    <row r="14" spans="1:21" x14ac:dyDescent="0.2">
      <c r="A14" t="s">
        <v>95</v>
      </c>
      <c r="B14" s="67">
        <v>1005</v>
      </c>
      <c r="C14" s="67" t="s">
        <v>88</v>
      </c>
      <c r="D14" s="67">
        <v>56798</v>
      </c>
      <c r="E14" s="67" t="s">
        <v>152</v>
      </c>
      <c r="F14" s="67" t="s">
        <v>89</v>
      </c>
      <c r="G14" s="72">
        <v>110000</v>
      </c>
      <c r="H14" s="72">
        <v>100000</v>
      </c>
      <c r="I14" s="72">
        <v>100000</v>
      </c>
      <c r="J14" s="77">
        <v>0.5</v>
      </c>
      <c r="K14" s="72">
        <v>50000</v>
      </c>
      <c r="L14" s="72">
        <v>110000</v>
      </c>
      <c r="M14" s="85">
        <v>45170</v>
      </c>
      <c r="N14" s="85">
        <v>45184</v>
      </c>
      <c r="O14" s="85"/>
      <c r="P14" s="85"/>
      <c r="Q14" s="85"/>
      <c r="R14" s="142"/>
    </row>
    <row r="15" spans="1:21" x14ac:dyDescent="0.2">
      <c r="A15" t="s">
        <v>95</v>
      </c>
      <c r="B15" s="67">
        <v>1005</v>
      </c>
      <c r="C15" s="67" t="s">
        <v>88</v>
      </c>
      <c r="D15" s="67">
        <v>56798</v>
      </c>
      <c r="E15" s="67" t="s">
        <v>152</v>
      </c>
      <c r="F15" s="67" t="s">
        <v>89</v>
      </c>
      <c r="G15" s="72">
        <v>900000</v>
      </c>
      <c r="H15" s="72">
        <v>818182</v>
      </c>
      <c r="I15" s="72">
        <v>800000</v>
      </c>
      <c r="J15" s="77">
        <v>0.5</v>
      </c>
      <c r="K15" s="72">
        <v>400000</v>
      </c>
      <c r="L15" s="72">
        <v>900000</v>
      </c>
      <c r="M15" s="85">
        <v>45110</v>
      </c>
      <c r="N15" s="85">
        <v>45121</v>
      </c>
      <c r="O15" s="85">
        <v>45132</v>
      </c>
      <c r="P15" s="85"/>
      <c r="Q15" s="85"/>
      <c r="R15" s="142"/>
    </row>
    <row r="16" spans="1:21" x14ac:dyDescent="0.2">
      <c r="A16" t="s">
        <v>95</v>
      </c>
      <c r="B16" s="67">
        <v>1005</v>
      </c>
      <c r="C16" s="67" t="s">
        <v>88</v>
      </c>
      <c r="D16" s="67">
        <v>56798</v>
      </c>
      <c r="E16" s="67" t="s">
        <v>152</v>
      </c>
      <c r="F16" s="67" t="s">
        <v>89</v>
      </c>
      <c r="G16" s="72">
        <v>110000</v>
      </c>
      <c r="H16" s="72">
        <v>100000</v>
      </c>
      <c r="I16" s="72">
        <v>100000</v>
      </c>
      <c r="J16" s="77">
        <v>0.5</v>
      </c>
      <c r="K16" s="72">
        <v>50000</v>
      </c>
      <c r="L16" s="72">
        <v>110000</v>
      </c>
      <c r="M16" s="85">
        <v>45108</v>
      </c>
      <c r="N16" s="85">
        <v>45137</v>
      </c>
      <c r="O16" s="85"/>
      <c r="P16" s="85"/>
      <c r="Q16" s="85">
        <v>45137</v>
      </c>
      <c r="R16" s="142"/>
    </row>
    <row r="17" spans="2:19" x14ac:dyDescent="0.2">
      <c r="B17" s="67">
        <v>1005</v>
      </c>
      <c r="C17" s="67" t="s">
        <v>88</v>
      </c>
      <c r="D17" s="67">
        <v>56798</v>
      </c>
      <c r="E17" s="67" t="s">
        <v>152</v>
      </c>
      <c r="F17" s="67" t="s">
        <v>89</v>
      </c>
      <c r="G17" s="72">
        <v>110000</v>
      </c>
      <c r="H17" s="72">
        <v>100000</v>
      </c>
      <c r="I17" s="72">
        <v>100000</v>
      </c>
      <c r="J17" s="77">
        <v>0.2</v>
      </c>
      <c r="K17" s="72">
        <v>20000</v>
      </c>
      <c r="L17" s="72">
        <v>110000</v>
      </c>
      <c r="M17" s="85">
        <v>45108</v>
      </c>
      <c r="N17" s="85">
        <v>41485</v>
      </c>
      <c r="O17" s="85">
        <v>45138</v>
      </c>
      <c r="P17" s="85">
        <v>45509</v>
      </c>
      <c r="Q17" s="85">
        <v>45509</v>
      </c>
      <c r="R17" s="142" t="s">
        <v>160</v>
      </c>
    </row>
    <row r="18" spans="2:19" x14ac:dyDescent="0.2">
      <c r="E18" s="71"/>
      <c r="G18" s="76"/>
      <c r="H18" s="71"/>
      <c r="J18" s="84"/>
      <c r="O18"/>
      <c r="P18"/>
      <c r="Q18"/>
      <c r="R18" s="141"/>
    </row>
    <row r="19" spans="2:19" x14ac:dyDescent="0.2">
      <c r="E19" s="71"/>
      <c r="G19" s="76"/>
      <c r="H19" s="71"/>
      <c r="J19" s="84"/>
      <c r="O19"/>
      <c r="P19"/>
      <c r="Q19"/>
      <c r="R19" s="141"/>
    </row>
    <row r="20" spans="2:19" x14ac:dyDescent="0.2">
      <c r="E20" s="71"/>
      <c r="G20" s="76"/>
      <c r="H20" s="71"/>
      <c r="J20" s="84"/>
      <c r="O20"/>
      <c r="P20"/>
      <c r="Q20"/>
      <c r="R20" s="141"/>
    </row>
    <row r="21" spans="2:19" x14ac:dyDescent="0.2">
      <c r="E21" s="71"/>
      <c r="G21" s="76"/>
      <c r="H21" s="71"/>
      <c r="J21" s="84"/>
      <c r="O21"/>
      <c r="P21"/>
      <c r="Q21"/>
      <c r="R21" s="141"/>
    </row>
    <row r="22" spans="2:19" x14ac:dyDescent="0.2">
      <c r="E22" s="71"/>
      <c r="G22" s="76"/>
      <c r="H22" s="71"/>
      <c r="J22" s="84"/>
      <c r="O22"/>
      <c r="P22"/>
      <c r="Q22"/>
      <c r="R22" s="141"/>
    </row>
    <row r="32" spans="2:19" x14ac:dyDescent="0.2">
      <c r="S32" s="3" t="s">
        <v>157</v>
      </c>
    </row>
  </sheetData>
  <phoneticPr fontId="2"/>
  <conditionalFormatting sqref="B1:R1048576">
    <cfRule type="expression" dxfId="763" priority="2">
      <formula>$A1="重複"</formula>
    </cfRule>
  </conditionalFormatting>
  <conditionalFormatting sqref="N1:O1048576">
    <cfRule type="expression" dxfId="762" priority="1">
      <formula>IF($O1="",FALSE,$N1&gt;$O1)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D0AB-8A57-42CB-9750-310364E09A5A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121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table2508[[#This Row],[ID]]+table2508[[#This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table2508[[#This Row],[ID]]+table2508[[#This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table2508[[#This Row],[ID]]+table2508[[#This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table2508[[#This Row],[ID]]+table2508[[#This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table2508[[#This Row],[ID]]+table2508[[#This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table2508[[#This Row],[ID]]+table2508[[#This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table2508[[#This Row],[ID]]+table2508[[#This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table2508[[#This Row],[ID]]+table2508[[#This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table2508[[#This Row],[ID]]+table2508[[#This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table2508[[#This Row],[ID]]+table2508[[#This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table2508[[#This Row],[ID]]+table2508[[#This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table2508[[#This Row],[ID]]+table2508[[#This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table2508[[#This Row],[ID]]+table2508[[#This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table2508[[#This Row],[ID]]+table2508[[#This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JJm4LD9sy2kZvHxRPmHs7dOcO14=" saltValue="RW7+k0dg1HKfmz/kNk9dyg==" spinCount="100000" sheet="1" objects="1" scenarios="1"/>
  <phoneticPr fontId="2"/>
  <conditionalFormatting sqref="O1:P1048576">
    <cfRule type="expression" dxfId="175" priority="2">
      <formula>$J1=0.2</formula>
    </cfRule>
  </conditionalFormatting>
  <conditionalFormatting sqref="N1:O1048576">
    <cfRule type="expression" dxfId="174" priority="1">
      <formula>IF($O1="",FALSE,$N1&gt;$O1)</formula>
    </cfRule>
  </conditionalFormatting>
  <conditionalFormatting sqref="B1:R1048576">
    <cfRule type="expression" dxfId="173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F02C1941-1D8F-4B4C-97BD-4CF7440C7E5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372E5-98E9-42CD-8248-A508A45D8189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122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table2509[[#This Row],[ID]]+table2509[[#This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table2509[[#This Row],[ID]]+table2509[[#This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table2509[[#This Row],[ID]]+table2509[[#This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table2509[[#This Row],[ID]]+table2509[[#This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table2509[[#This Row],[ID]]+table2509[[#This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table2509[[#This Row],[ID]]+table2509[[#This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table2509[[#This Row],[ID]]+table2509[[#This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table2509[[#This Row],[ID]]+table2509[[#This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table2509[[#This Row],[ID]]+table2509[[#This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table2509[[#This Row],[ID]]+table2509[[#This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table2509[[#This Row],[ID]]+table2509[[#This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table2509[[#This Row],[ID]]+table2509[[#This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table2509[[#This Row],[ID]]+table2509[[#This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table2509[[#This Row],[ID]]+table2509[[#This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dc38bWj6HCxzavdT89FZwcUrYkg=" saltValue="0rtzg1HuP0nE3HaaITEFUA==" spinCount="100000" sheet="1" objects="1" scenarios="1"/>
  <phoneticPr fontId="2"/>
  <conditionalFormatting sqref="O1:P1048576">
    <cfRule type="expression" dxfId="153" priority="2">
      <formula>$J1=0.2</formula>
    </cfRule>
  </conditionalFormatting>
  <conditionalFormatting sqref="N1:O1048576">
    <cfRule type="expression" dxfId="152" priority="1">
      <formula>IF($O1="",FALSE,$N1&gt;$O1)</formula>
    </cfRule>
  </conditionalFormatting>
  <conditionalFormatting sqref="B1:R1048576">
    <cfRule type="expression" dxfId="151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D04B2249-E58E-4B21-8F6D-697F13E3C577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C8178-C3D8-420D-81DB-4FAA1980889F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123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table2510[[#This Row],[ID]]+table2510[[#This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table2510[[#This Row],[ID]]+table2510[[#This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table2510[[#This Row],[ID]]+table2510[[#This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table2510[[#This Row],[ID]]+table2510[[#This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table2510[[#This Row],[ID]]+table2510[[#This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table2510[[#This Row],[ID]]+table2510[[#This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table2510[[#This Row],[ID]]+table2510[[#This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table2510[[#This Row],[ID]]+table2510[[#This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table2510[[#This Row],[ID]]+table2510[[#This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table2510[[#This Row],[ID]]+table2510[[#This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table2510[[#This Row],[ID]]+table2510[[#This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table2510[[#This Row],[ID]]+table2510[[#This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table2510[[#This Row],[ID]]+table2510[[#This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table2510[[#This Row],[ID]]+table2510[[#This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ny29T5VbSkAGRC7SvtmLBeI7+bs=" saltValue="NSOg0mHjlFLKEGleonMtXQ==" spinCount="100000" sheet="1" objects="1" scenarios="1"/>
  <phoneticPr fontId="2"/>
  <conditionalFormatting sqref="O1:P1048576">
    <cfRule type="expression" dxfId="131" priority="2">
      <formula>$J1=0.2</formula>
    </cfRule>
  </conditionalFormatting>
  <conditionalFormatting sqref="N1:O1048576">
    <cfRule type="expression" dxfId="130" priority="1">
      <formula>IF($O1="",FALSE,$N1&gt;$O1)</formula>
    </cfRule>
  </conditionalFormatting>
  <conditionalFormatting sqref="B1:R1048576">
    <cfRule type="expression" dxfId="129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3BF489F6-5327-4DFD-BFD4-61CE347A055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62CB4-D70C-4AD8-81C8-2DEE0C115DB9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124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table2511[[#This Row],[ID]]+table2511[[#This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table2511[[#This Row],[ID]]+table2511[[#This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table2511[[#This Row],[ID]]+table2511[[#This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table2511[[#This Row],[ID]]+table2511[[#This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table2511[[#This Row],[ID]]+table2511[[#This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table2511[[#This Row],[ID]]+table2511[[#This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table2511[[#This Row],[ID]]+table2511[[#This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table2511[[#This Row],[ID]]+table2511[[#This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table2511[[#This Row],[ID]]+table2511[[#This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table2511[[#This Row],[ID]]+table2511[[#This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table2511[[#This Row],[ID]]+table2511[[#This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table2511[[#This Row],[ID]]+table2511[[#This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table2511[[#This Row],[ID]]+table2511[[#This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table2511[[#This Row],[ID]]+table2511[[#This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ZikihuOFMpH0dQGj/TlNI0mtMpg=" saltValue="dy0G811a8Zo8N6vtK6qqaA==" spinCount="100000" sheet="1" objects="1" scenarios="1"/>
  <phoneticPr fontId="2"/>
  <conditionalFormatting sqref="O1:P1048576">
    <cfRule type="expression" dxfId="109" priority="2">
      <formula>$J1=0.2</formula>
    </cfRule>
  </conditionalFormatting>
  <conditionalFormatting sqref="N1:O1048576">
    <cfRule type="expression" dxfId="108" priority="1">
      <formula>IF($O1="",FALSE,$N1&gt;$O1)</formula>
    </cfRule>
  </conditionalFormatting>
  <conditionalFormatting sqref="B1:R1048576">
    <cfRule type="expression" dxfId="107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5A1B5FB1-4ABA-407F-BF26-041F17CB4F09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785E-423F-43C7-97C7-DBDA33869A0F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125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table2512[[#This Row],[ID]]+table2512[[#This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table2512[[#This Row],[ID]]+table2512[[#This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table2512[[#This Row],[ID]]+table2512[[#This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table2512[[#This Row],[ID]]+table2512[[#This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table2512[[#This Row],[ID]]+table2512[[#This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table2512[[#This Row],[ID]]+table2512[[#This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table2512[[#This Row],[ID]]+table2512[[#This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table2512[[#This Row],[ID]]+table2512[[#This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table2512[[#This Row],[ID]]+table2512[[#This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table2512[[#This Row],[ID]]+table2512[[#This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table2512[[#This Row],[ID]]+table2512[[#This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table2512[[#This Row],[ID]]+table2512[[#This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table2512[[#This Row],[ID]]+table2512[[#This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table2512[[#This Row],[ID]]+table2512[[#This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zG7c6f5N5hVuyzLQWCrIe9YBAa0=" saltValue="7Rp66gXlCbTd3kjCD8cxSQ==" spinCount="100000" sheet="1" objects="1" scenarios="1"/>
  <phoneticPr fontId="2"/>
  <conditionalFormatting sqref="O1:P1048576">
    <cfRule type="expression" dxfId="87" priority="2">
      <formula>$J1=0.2</formula>
    </cfRule>
  </conditionalFormatting>
  <conditionalFormatting sqref="N1:O1048576">
    <cfRule type="expression" dxfId="86" priority="1">
      <formula>IF($O1="",FALSE,$N1&gt;$O1)</formula>
    </cfRule>
  </conditionalFormatting>
  <conditionalFormatting sqref="B1:R1048576">
    <cfRule type="expression" dxfId="85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AE17CC21-387E-47F6-9093-44BB1E86AC7F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4F8B8-2FA8-4620-995F-7366CA148C4E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126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table2601[[#This Row],[ID]]+table2601[[#This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table2601[[#This Row],[ID]]+table2601[[#This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table2601[[#This Row],[ID]]+table2601[[#This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table2601[[#This Row],[ID]]+table2601[[#This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table2601[[#This Row],[ID]]+table2601[[#This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table2601[[#This Row],[ID]]+table2601[[#This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table2601[[#This Row],[ID]]+table2601[[#This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table2601[[#This Row],[ID]]+table2601[[#This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table2601[[#This Row],[ID]]+table2601[[#This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table2601[[#This Row],[ID]]+table2601[[#This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table2601[[#This Row],[ID]]+table2601[[#This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table2601[[#This Row],[ID]]+table2601[[#This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table2601[[#This Row],[ID]]+table2601[[#This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table2601[[#This Row],[ID]]+table2601[[#This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dw33Is/9ZLYanXWQF3QJxCieL6E=" saltValue="WoB08oG1pRhSLgaihgX/mQ==" spinCount="100000" sheet="1" objects="1" scenarios="1"/>
  <phoneticPr fontId="2"/>
  <conditionalFormatting sqref="O1:P1048576">
    <cfRule type="expression" dxfId="65" priority="2">
      <formula>$J1=0.2</formula>
    </cfRule>
  </conditionalFormatting>
  <conditionalFormatting sqref="N1:O1048576">
    <cfRule type="expression" dxfId="64" priority="1">
      <formula>IF($O1="",FALSE,$N1&gt;$O1)</formula>
    </cfRule>
  </conditionalFormatting>
  <conditionalFormatting sqref="B1:R1048576">
    <cfRule type="expression" dxfId="63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7D7D8895-0346-4B89-AD6E-A99B67B86D97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78E8B-C127-4D0A-9762-7D99E7C82C1F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127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table2602[[#This Row],[ID]]+table2602[[#This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table2602[[#This Row],[ID]]+table2602[[#This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table2602[[#This Row],[ID]]+table2602[[#This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table2602[[#This Row],[ID]]+table2602[[#This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table2602[[#This Row],[ID]]+table2602[[#This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table2602[[#This Row],[ID]]+table2602[[#This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table2602[[#This Row],[ID]]+table2602[[#This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table2602[[#This Row],[ID]]+table2602[[#This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table2602[[#This Row],[ID]]+table2602[[#This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table2602[[#This Row],[ID]]+table2602[[#This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table2602[[#This Row],[ID]]+table2602[[#This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table2602[[#This Row],[ID]]+table2602[[#This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table2602[[#This Row],[ID]]+table2602[[#This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table2602[[#This Row],[ID]]+table2602[[#This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pgGQSGC/cUrCAmbkQXXNNxFdOMw=" saltValue="X4xXh22Qxo+8cO19eeBc9g==" spinCount="100000" sheet="1" objects="1" scenarios="1"/>
  <phoneticPr fontId="2"/>
  <conditionalFormatting sqref="O1:P1048576">
    <cfRule type="expression" dxfId="43" priority="2">
      <formula>$J1=0.2</formula>
    </cfRule>
  </conditionalFormatting>
  <conditionalFormatting sqref="N1:O1048576">
    <cfRule type="expression" dxfId="42" priority="1">
      <formula>IF($O1="",FALSE,$N1&gt;$O1)</formula>
    </cfRule>
  </conditionalFormatting>
  <conditionalFormatting sqref="B1:R1048576">
    <cfRule type="expression" dxfId="41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6FF1AB46-FE6C-4306-91CB-242339A65DFF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E0560-2166-4868-9966-BFE16FFCE229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28" t="s">
        <v>128</v>
      </c>
      <c r="Q2" s="129">
        <v>0.5</v>
      </c>
      <c r="R2" s="129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table2603[[#This Row],[ID]]+table2603[[#This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table2603[[#This Row],[ID]]+table2603[[#This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table2603[[#This Row],[ID]]+table2603[[#This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table2603[[#This Row],[ID]]+table2603[[#This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table2603[[#This Row],[ID]]+table2603[[#This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table2603[[#This Row],[ID]]+table2603[[#This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table2603[[#This Row],[ID]]+table2603[[#This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table2603[[#This Row],[ID]]+table2603[[#This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table2603[[#This Row],[ID]]+table2603[[#This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table2603[[#This Row],[ID]]+table2603[[#This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table2603[[#This Row],[ID]]+table2603[[#This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table2603[[#This Row],[ID]]+table2603[[#This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table2603[[#This Row],[ID]]+table2603[[#This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table2603[[#This Row],[ID]]+table2603[[#This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Dcr2DKzZqFKuDgR6ityl1d0Mjww=" saltValue="mFHutMSvRqDyth4zfGkZ5g==" spinCount="100000" sheet="1" objects="1" scenarios="1"/>
  <phoneticPr fontId="2"/>
  <conditionalFormatting sqref="O1:P1048576">
    <cfRule type="expression" dxfId="21" priority="2">
      <formula>$J1=0.2</formula>
    </cfRule>
  </conditionalFormatting>
  <conditionalFormatting sqref="N1:O1048576">
    <cfRule type="expression" dxfId="20" priority="1">
      <formula>IF($O1="",FALSE,$N1&gt;$O1)</formula>
    </cfRule>
  </conditionalFormatting>
  <conditionalFormatting sqref="B1:R1048576">
    <cfRule type="expression" dxfId="19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55083F8D-BFB1-4453-8E35-9FA4E7AFDFE9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7"/>
  </sheetPr>
  <dimension ref="A1:U32"/>
  <sheetViews>
    <sheetView topLeftCell="I1" zoomScale="85" zoomScaleNormal="85" workbookViewId="0">
      <selection activeCell="S10" sqref="S10"/>
    </sheetView>
  </sheetViews>
  <sheetFormatPr defaultRowHeight="12.75" x14ac:dyDescent="0.2"/>
  <cols>
    <col min="1" max="1" width="9" bestFit="1" customWidth="1"/>
    <col min="2" max="2" width="6.42578125" bestFit="1" customWidth="1"/>
    <col min="3" max="3" width="10" bestFit="1" customWidth="1"/>
    <col min="4" max="4" width="21" bestFit="1" customWidth="1"/>
    <col min="5" max="5" width="13.42578125" bestFit="1" customWidth="1"/>
    <col min="6" max="7" width="18.42578125" style="71" bestFit="1" customWidth="1"/>
    <col min="8" max="8" width="18.42578125" style="76" bestFit="1" customWidth="1"/>
    <col min="9" max="10" width="18.42578125" style="71" bestFit="1" customWidth="1"/>
    <col min="11" max="11" width="18.42578125" style="84" bestFit="1" customWidth="1"/>
    <col min="12" max="12" width="13.42578125" style="84" bestFit="1" customWidth="1"/>
    <col min="13" max="15" width="11.28515625" style="84" bestFit="1" customWidth="1"/>
    <col min="16" max="17" width="16" style="84" bestFit="1" customWidth="1"/>
    <col min="18" max="18" width="20.5703125" style="143" customWidth="1"/>
    <col min="19" max="19" width="51.28515625" customWidth="1"/>
    <col min="20" max="20" width="32.7109375" customWidth="1"/>
  </cols>
  <sheetData>
    <row r="1" spans="1:21" ht="14.25" x14ac:dyDescent="0.2">
      <c r="A1" s="5" t="s">
        <v>0</v>
      </c>
      <c r="B1" s="5"/>
      <c r="C1" s="3"/>
      <c r="D1" s="3"/>
      <c r="E1" s="3"/>
      <c r="F1" s="68"/>
      <c r="G1" s="68"/>
      <c r="H1" s="73"/>
      <c r="I1" s="68"/>
      <c r="J1" s="68"/>
      <c r="K1" s="79"/>
      <c r="L1" s="79"/>
      <c r="M1" s="79"/>
      <c r="N1" s="79"/>
      <c r="O1" s="3"/>
      <c r="P1" s="3"/>
      <c r="Q1" s="3"/>
      <c r="R1" s="137"/>
      <c r="S1" s="90">
        <v>1</v>
      </c>
    </row>
    <row r="2" spans="1:21" ht="14.25" x14ac:dyDescent="0.2">
      <c r="A2" s="5"/>
      <c r="B2" s="5"/>
      <c r="C2" s="3"/>
      <c r="D2" s="3"/>
      <c r="E2" s="3"/>
      <c r="F2" s="68"/>
      <c r="G2" s="68"/>
      <c r="H2" s="73"/>
      <c r="I2" s="68"/>
      <c r="J2" s="68"/>
      <c r="K2" s="79"/>
      <c r="L2" s="79"/>
      <c r="M2" s="79"/>
      <c r="N2" s="79"/>
      <c r="O2" s="3"/>
      <c r="P2" s="17" t="s">
        <v>153</v>
      </c>
      <c r="Q2" s="123">
        <v>0.5</v>
      </c>
      <c r="R2" s="135">
        <v>0.2</v>
      </c>
      <c r="S2" s="130" t="s">
        <v>154</v>
      </c>
    </row>
    <row r="3" spans="1:21" ht="17.25" x14ac:dyDescent="0.2">
      <c r="A3" s="5"/>
      <c r="B3" s="107"/>
      <c r="C3" s="108" t="s">
        <v>133</v>
      </c>
      <c r="D3" s="3"/>
      <c r="E3" s="3"/>
      <c r="F3" s="68"/>
      <c r="G3" s="68"/>
      <c r="H3" s="73"/>
      <c r="I3" s="68"/>
      <c r="J3" s="68"/>
      <c r="K3" s="79"/>
      <c r="L3" s="79"/>
      <c r="M3" s="79"/>
      <c r="N3" s="79"/>
      <c r="O3" s="3"/>
      <c r="P3" s="124" t="s">
        <v>12</v>
      </c>
      <c r="Q3" s="46">
        <f>SUMIF(J:J,Q2,H:H)</f>
        <v>1218182</v>
      </c>
      <c r="R3" s="136">
        <f>SUMIF(J:J,R2,H:H)</f>
        <v>200000</v>
      </c>
      <c r="S3" s="132" t="s">
        <v>161</v>
      </c>
    </row>
    <row r="4" spans="1:21" ht="24.75" x14ac:dyDescent="0.2">
      <c r="A4" s="5"/>
      <c r="B4" s="5"/>
      <c r="C4" s="3"/>
      <c r="D4" s="3"/>
      <c r="E4" s="3"/>
      <c r="F4" s="68"/>
      <c r="G4" s="68"/>
      <c r="H4" s="73"/>
      <c r="I4" s="68"/>
      <c r="J4" s="68"/>
      <c r="K4" s="79"/>
      <c r="L4" s="79"/>
      <c r="M4" s="79"/>
      <c r="N4" s="79"/>
      <c r="O4" s="3"/>
      <c r="P4" s="125" t="s">
        <v>145</v>
      </c>
      <c r="Q4" s="46">
        <f>SUMIF(J:J,Q2,I:I)</f>
        <v>1200000</v>
      </c>
      <c r="R4" s="136">
        <f>SUMIF(J:J,R2,I:I)</f>
        <v>200000</v>
      </c>
      <c r="S4" s="144" t="s">
        <v>162</v>
      </c>
    </row>
    <row r="5" spans="1:21" ht="14.25" x14ac:dyDescent="0.2">
      <c r="B5" s="97" t="s">
        <v>2</v>
      </c>
      <c r="C5" s="97"/>
      <c r="D5" s="97"/>
      <c r="E5" s="98"/>
      <c r="F5" s="99"/>
      <c r="G5" s="68"/>
      <c r="H5" s="73"/>
      <c r="I5" s="68"/>
      <c r="J5" s="68"/>
      <c r="K5" s="79"/>
      <c r="L5" s="79"/>
      <c r="M5" s="79"/>
      <c r="N5" s="79"/>
      <c r="O5" s="3"/>
      <c r="P5" s="124" t="s">
        <v>13</v>
      </c>
      <c r="Q5" s="46">
        <f>SUMIF(J:J,Q2,K:K)</f>
        <v>600000</v>
      </c>
      <c r="R5" s="136">
        <f>SUMIF(J:J,R2,K:K)</f>
        <v>40000</v>
      </c>
      <c r="S5" s="144" t="s">
        <v>163</v>
      </c>
    </row>
    <row r="6" spans="1:21" ht="14.25" x14ac:dyDescent="0.2">
      <c r="B6" s="97" t="s">
        <v>3</v>
      </c>
      <c r="C6" s="97"/>
      <c r="D6" s="97"/>
      <c r="E6" s="98"/>
      <c r="F6" s="99"/>
      <c r="G6" s="68"/>
      <c r="H6" s="73"/>
      <c r="I6" s="68"/>
      <c r="J6" s="68"/>
      <c r="K6" s="79"/>
      <c r="L6" s="79"/>
      <c r="M6" s="79"/>
      <c r="N6" s="79"/>
      <c r="O6" s="79"/>
      <c r="P6" s="3"/>
      <c r="Q6" s="121"/>
      <c r="R6" s="138"/>
      <c r="S6" s="126"/>
    </row>
    <row r="7" spans="1:21" ht="14.25" x14ac:dyDescent="0.2">
      <c r="B7" s="97"/>
      <c r="C7" s="97"/>
      <c r="D7" s="97"/>
      <c r="E7" s="98"/>
      <c r="F7" s="99"/>
      <c r="G7" s="68"/>
      <c r="H7" s="73"/>
      <c r="I7" s="68"/>
      <c r="J7" s="68"/>
      <c r="K7" s="79"/>
      <c r="L7" s="79"/>
      <c r="M7" s="79"/>
      <c r="N7" s="79"/>
      <c r="O7" s="79"/>
      <c r="P7" s="3"/>
      <c r="Q7" s="122"/>
      <c r="R7" s="138"/>
      <c r="S7" s="126"/>
    </row>
    <row r="8" spans="1:21" ht="14.25" x14ac:dyDescent="0.2">
      <c r="B8" s="100" t="s">
        <v>1</v>
      </c>
      <c r="C8" s="97"/>
      <c r="D8" s="97"/>
      <c r="E8" s="97"/>
      <c r="F8" s="101"/>
      <c r="G8" s="69"/>
      <c r="H8" s="74"/>
      <c r="I8" s="69"/>
      <c r="J8" s="69"/>
      <c r="K8" s="80"/>
      <c r="L8" s="80"/>
      <c r="M8" s="80"/>
      <c r="N8" s="80"/>
      <c r="O8" s="80"/>
      <c r="P8" s="4"/>
      <c r="Q8" s="4"/>
      <c r="R8" s="139"/>
      <c r="S8" s="87"/>
    </row>
    <row r="9" spans="1:21" ht="56.25" x14ac:dyDescent="0.2">
      <c r="A9" s="7"/>
      <c r="B9" s="53" t="s">
        <v>7</v>
      </c>
      <c r="C9" s="54" t="s">
        <v>149</v>
      </c>
      <c r="D9" s="54" t="s">
        <v>148</v>
      </c>
      <c r="E9" s="13" t="s">
        <v>140</v>
      </c>
      <c r="F9" s="54" t="s">
        <v>21</v>
      </c>
      <c r="G9" s="70" t="s">
        <v>9</v>
      </c>
      <c r="H9" s="70" t="s">
        <v>147</v>
      </c>
      <c r="I9" s="11" t="s">
        <v>146</v>
      </c>
      <c r="J9" s="75" t="s">
        <v>26</v>
      </c>
      <c r="K9" s="75" t="s">
        <v>150</v>
      </c>
      <c r="L9" s="78" t="s">
        <v>97</v>
      </c>
      <c r="M9" s="81" t="s">
        <v>28</v>
      </c>
      <c r="N9" s="82" t="s">
        <v>65</v>
      </c>
      <c r="O9" s="83" t="s">
        <v>6</v>
      </c>
      <c r="P9" s="83" t="s">
        <v>8</v>
      </c>
      <c r="Q9" s="81" t="s">
        <v>27</v>
      </c>
      <c r="R9" s="140" t="s">
        <v>5</v>
      </c>
      <c r="S9" s="88"/>
      <c r="T9" s="88"/>
      <c r="U9" s="88"/>
    </row>
    <row r="10" spans="1:21" x14ac:dyDescent="0.2">
      <c r="A10" t="s">
        <v>96</v>
      </c>
      <c r="B10" t="s">
        <v>73</v>
      </c>
      <c r="C10" t="s">
        <v>74</v>
      </c>
      <c r="D10" t="s">
        <v>75</v>
      </c>
      <c r="E10" t="s">
        <v>151</v>
      </c>
      <c r="F10" t="s">
        <v>76</v>
      </c>
      <c r="G10" s="71" t="s">
        <v>77</v>
      </c>
      <c r="H10" s="71" t="s">
        <v>78</v>
      </c>
      <c r="I10" t="s">
        <v>142</v>
      </c>
      <c r="J10" s="76" t="s">
        <v>79</v>
      </c>
      <c r="K10" s="71" t="s">
        <v>80</v>
      </c>
      <c r="L10" s="71" t="s">
        <v>81</v>
      </c>
      <c r="M10" s="84" t="s">
        <v>82</v>
      </c>
      <c r="N10" s="84" t="s">
        <v>83</v>
      </c>
      <c r="O10" s="84" t="s">
        <v>84</v>
      </c>
      <c r="P10" s="84" t="s">
        <v>85</v>
      </c>
      <c r="Q10" s="84" t="s">
        <v>86</v>
      </c>
      <c r="R10" s="141" t="s">
        <v>87</v>
      </c>
      <c r="S10" s="89"/>
    </row>
    <row r="11" spans="1:21" x14ac:dyDescent="0.2">
      <c r="B11" s="67">
        <v>1001</v>
      </c>
      <c r="C11" s="67" t="s">
        <v>17</v>
      </c>
      <c r="D11" s="67">
        <v>12345</v>
      </c>
      <c r="E11" s="67" t="s">
        <v>152</v>
      </c>
      <c r="F11" s="67" t="s">
        <v>94</v>
      </c>
      <c r="G11" s="72">
        <v>110000</v>
      </c>
      <c r="H11" s="72">
        <v>100000</v>
      </c>
      <c r="I11" s="72">
        <v>100000</v>
      </c>
      <c r="J11" s="77">
        <v>0.2</v>
      </c>
      <c r="K11" s="72">
        <v>20000</v>
      </c>
      <c r="L11" s="72">
        <v>110000</v>
      </c>
      <c r="M11" s="85">
        <v>45108</v>
      </c>
      <c r="N11" s="85">
        <v>45127</v>
      </c>
      <c r="O11" s="85">
        <v>45108</v>
      </c>
      <c r="P11" s="85">
        <v>45597</v>
      </c>
      <c r="Q11" s="85">
        <v>45137</v>
      </c>
      <c r="R11" s="142"/>
    </row>
    <row r="12" spans="1:21" x14ac:dyDescent="0.2">
      <c r="B12" s="67">
        <v>1003</v>
      </c>
      <c r="C12" s="67" t="s">
        <v>92</v>
      </c>
      <c r="D12" s="67">
        <v>34567</v>
      </c>
      <c r="E12" s="67" t="s">
        <v>152</v>
      </c>
      <c r="F12" s="67" t="s">
        <v>93</v>
      </c>
      <c r="G12" s="72">
        <v>110000</v>
      </c>
      <c r="H12" s="72">
        <v>100000</v>
      </c>
      <c r="I12" s="72">
        <v>100000</v>
      </c>
      <c r="J12" s="77">
        <v>0.5</v>
      </c>
      <c r="K12" s="72">
        <v>50000</v>
      </c>
      <c r="L12" s="72">
        <v>110000</v>
      </c>
      <c r="M12" s="85">
        <v>45108</v>
      </c>
      <c r="N12" s="85">
        <v>45125</v>
      </c>
      <c r="O12" s="85"/>
      <c r="P12" s="85"/>
      <c r="Q12" s="85">
        <v>45137</v>
      </c>
      <c r="R12" s="142"/>
    </row>
    <row r="13" spans="1:21" x14ac:dyDescent="0.2">
      <c r="B13" s="67">
        <v>1004</v>
      </c>
      <c r="C13" s="67" t="s">
        <v>90</v>
      </c>
      <c r="D13" s="67">
        <v>45678</v>
      </c>
      <c r="E13" s="67" t="s">
        <v>152</v>
      </c>
      <c r="F13" s="67" t="s">
        <v>91</v>
      </c>
      <c r="G13" s="72">
        <v>110000</v>
      </c>
      <c r="H13" s="72">
        <v>100000</v>
      </c>
      <c r="I13" s="72">
        <v>100000</v>
      </c>
      <c r="J13" s="77">
        <v>0.5</v>
      </c>
      <c r="K13" s="72">
        <v>50000</v>
      </c>
      <c r="L13" s="72">
        <v>110000</v>
      </c>
      <c r="M13" s="85">
        <v>45108</v>
      </c>
      <c r="N13" s="85">
        <v>45122</v>
      </c>
      <c r="O13" s="85"/>
      <c r="P13" s="85"/>
      <c r="Q13" s="85">
        <v>45137</v>
      </c>
      <c r="R13" s="142"/>
    </row>
    <row r="14" spans="1:21" x14ac:dyDescent="0.2">
      <c r="A14" t="s">
        <v>95</v>
      </c>
      <c r="B14" s="67">
        <v>1005</v>
      </c>
      <c r="C14" s="67" t="s">
        <v>88</v>
      </c>
      <c r="D14" s="67">
        <v>56798</v>
      </c>
      <c r="E14" s="67" t="s">
        <v>152</v>
      </c>
      <c r="F14" s="67" t="s">
        <v>89</v>
      </c>
      <c r="G14" s="72">
        <v>110000</v>
      </c>
      <c r="H14" s="72">
        <v>100000</v>
      </c>
      <c r="I14" s="72">
        <v>100000</v>
      </c>
      <c r="J14" s="77">
        <v>0.5</v>
      </c>
      <c r="K14" s="72">
        <v>50000</v>
      </c>
      <c r="L14" s="72">
        <v>110000</v>
      </c>
      <c r="M14" s="85">
        <v>45170</v>
      </c>
      <c r="N14" s="85">
        <v>45184</v>
      </c>
      <c r="O14" s="85"/>
      <c r="P14" s="85"/>
      <c r="Q14" s="85"/>
      <c r="R14" s="142"/>
    </row>
    <row r="15" spans="1:21" x14ac:dyDescent="0.2">
      <c r="A15" t="s">
        <v>95</v>
      </c>
      <c r="B15" s="67">
        <v>1005</v>
      </c>
      <c r="C15" s="67" t="s">
        <v>88</v>
      </c>
      <c r="D15" s="67">
        <v>56798</v>
      </c>
      <c r="E15" s="67" t="s">
        <v>152</v>
      </c>
      <c r="F15" s="67" t="s">
        <v>89</v>
      </c>
      <c r="G15" s="72">
        <v>900000</v>
      </c>
      <c r="H15" s="72">
        <v>818182</v>
      </c>
      <c r="I15" s="72">
        <v>800000</v>
      </c>
      <c r="J15" s="77">
        <v>0.5</v>
      </c>
      <c r="K15" s="72">
        <v>400000</v>
      </c>
      <c r="L15" s="72">
        <v>900000</v>
      </c>
      <c r="M15" s="85">
        <v>45110</v>
      </c>
      <c r="N15" s="85">
        <v>45121</v>
      </c>
      <c r="O15" s="85">
        <v>45132</v>
      </c>
      <c r="P15" s="85"/>
      <c r="Q15" s="85"/>
      <c r="R15" s="142"/>
    </row>
    <row r="16" spans="1:21" x14ac:dyDescent="0.2">
      <c r="A16" t="s">
        <v>95</v>
      </c>
      <c r="B16" s="67">
        <v>1005</v>
      </c>
      <c r="C16" s="67" t="s">
        <v>88</v>
      </c>
      <c r="D16" s="67">
        <v>56798</v>
      </c>
      <c r="E16" s="67" t="s">
        <v>152</v>
      </c>
      <c r="F16" s="67" t="s">
        <v>89</v>
      </c>
      <c r="G16" s="72">
        <v>110000</v>
      </c>
      <c r="H16" s="72">
        <v>100000</v>
      </c>
      <c r="I16" s="72">
        <v>100000</v>
      </c>
      <c r="J16" s="77">
        <v>0.5</v>
      </c>
      <c r="K16" s="72">
        <v>50000</v>
      </c>
      <c r="L16" s="72">
        <v>110000</v>
      </c>
      <c r="M16" s="85">
        <v>45108</v>
      </c>
      <c r="N16" s="85">
        <v>45137</v>
      </c>
      <c r="O16" s="85"/>
      <c r="P16" s="85"/>
      <c r="Q16" s="85">
        <v>45137</v>
      </c>
      <c r="R16" s="142"/>
    </row>
    <row r="17" spans="2:19" x14ac:dyDescent="0.2">
      <c r="B17" s="67">
        <v>1005</v>
      </c>
      <c r="C17" s="67" t="s">
        <v>88</v>
      </c>
      <c r="D17" s="67">
        <v>56798</v>
      </c>
      <c r="E17" s="67" t="s">
        <v>152</v>
      </c>
      <c r="F17" s="67" t="s">
        <v>89</v>
      </c>
      <c r="G17" s="72">
        <v>110000</v>
      </c>
      <c r="H17" s="72">
        <v>100000</v>
      </c>
      <c r="I17" s="72">
        <v>100000</v>
      </c>
      <c r="J17" s="77">
        <v>0.2</v>
      </c>
      <c r="K17" s="72">
        <v>20000</v>
      </c>
      <c r="L17" s="72">
        <v>110000</v>
      </c>
      <c r="M17" s="85">
        <v>45108</v>
      </c>
      <c r="N17" s="85">
        <v>41485</v>
      </c>
      <c r="O17" s="85">
        <v>45138</v>
      </c>
      <c r="P17" s="85">
        <v>45509</v>
      </c>
      <c r="Q17" s="85">
        <v>45509</v>
      </c>
      <c r="R17" s="142" t="s">
        <v>160</v>
      </c>
    </row>
    <row r="18" spans="2:19" x14ac:dyDescent="0.2">
      <c r="E18" s="71"/>
      <c r="G18" s="76"/>
      <c r="H18" s="71"/>
      <c r="J18" s="84"/>
      <c r="O18"/>
      <c r="P18"/>
      <c r="Q18"/>
      <c r="R18" s="141"/>
    </row>
    <row r="19" spans="2:19" x14ac:dyDescent="0.2">
      <c r="E19" s="71"/>
      <c r="G19" s="76"/>
      <c r="H19" s="71"/>
      <c r="J19" s="84"/>
      <c r="O19"/>
      <c r="P19"/>
      <c r="Q19"/>
      <c r="R19" s="141"/>
    </row>
    <row r="20" spans="2:19" x14ac:dyDescent="0.2">
      <c r="E20" s="71"/>
      <c r="G20" s="76"/>
      <c r="H20" s="71"/>
      <c r="J20" s="84"/>
      <c r="O20"/>
      <c r="P20"/>
      <c r="Q20"/>
      <c r="R20" s="141"/>
    </row>
    <row r="21" spans="2:19" x14ac:dyDescent="0.2">
      <c r="E21" s="71"/>
      <c r="G21" s="76"/>
      <c r="H21" s="71"/>
      <c r="J21" s="84"/>
      <c r="O21"/>
      <c r="P21"/>
      <c r="Q21"/>
      <c r="R21" s="141"/>
    </row>
    <row r="22" spans="2:19" x14ac:dyDescent="0.2">
      <c r="E22" s="71"/>
      <c r="G22" s="76"/>
      <c r="H22" s="71"/>
      <c r="J22" s="84"/>
      <c r="O22"/>
      <c r="P22"/>
      <c r="Q22"/>
      <c r="R22" s="141"/>
    </row>
    <row r="32" spans="2:19" x14ac:dyDescent="0.2">
      <c r="S32" s="3"/>
    </row>
  </sheetData>
  <phoneticPr fontId="2"/>
  <conditionalFormatting sqref="B1:R1048576">
    <cfRule type="expression" dxfId="744" priority="10">
      <formula>$A1="重複"</formula>
    </cfRule>
  </conditionalFormatting>
  <conditionalFormatting sqref="N1:O1048576">
    <cfRule type="expression" dxfId="743" priority="1">
      <formula>IF($O1="",FALSE,$N1&gt;$O1)</formula>
    </cfRule>
  </conditionalFormatting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7"/>
    <outlinePr summaryBelow="0" summaryRight="0"/>
    <pageSetUpPr fitToPage="1"/>
  </sheetPr>
  <dimension ref="A1:W49"/>
  <sheetViews>
    <sheetView showGridLines="0" topLeftCell="F1" zoomScale="80" zoomScaleNormal="80" workbookViewId="0">
      <selection activeCell="S18" sqref="S18"/>
    </sheetView>
  </sheetViews>
  <sheetFormatPr defaultColWidth="12.5703125" defaultRowHeight="15.75" customHeight="1" x14ac:dyDescent="0.2"/>
  <cols>
    <col min="1" max="1" width="6.140625" customWidth="1"/>
    <col min="2" max="2" width="11.42578125" customWidth="1"/>
    <col min="4" max="4" width="19.140625" customWidth="1"/>
    <col min="5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23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  <c r="S1" s="117"/>
      <c r="T1" s="89"/>
      <c r="U1" s="89"/>
      <c r="V1" s="89"/>
      <c r="W1" s="89"/>
    </row>
    <row r="2" spans="1:23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11</v>
      </c>
      <c r="Q2" s="123">
        <v>0.5</v>
      </c>
      <c r="R2" s="123">
        <v>0.2</v>
      </c>
      <c r="S2" s="117"/>
      <c r="T2" s="118"/>
      <c r="U2" s="118"/>
      <c r="V2" s="86"/>
      <c r="W2" s="89"/>
    </row>
    <row r="3" spans="1:23" ht="21.7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1118181.8181818181</v>
      </c>
      <c r="R3" s="46">
        <f>SUMIF(J:J,R2,H:H)</f>
        <v>199999.99999999997</v>
      </c>
      <c r="S3" s="119"/>
      <c r="T3" s="89"/>
      <c r="U3" s="89"/>
      <c r="V3" s="89"/>
      <c r="W3" s="89"/>
    </row>
    <row r="4" spans="1:23" ht="24.75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1100000</v>
      </c>
      <c r="R4" s="46">
        <f>SUMIF(J:J,R2,I:I)</f>
        <v>199999.99999999997</v>
      </c>
      <c r="S4" s="119"/>
      <c r="T4" s="89"/>
      <c r="U4" s="89"/>
      <c r="V4" s="89"/>
      <c r="W4" s="89"/>
    </row>
    <row r="5" spans="1:23" ht="15.75" customHeight="1" x14ac:dyDescent="0.2">
      <c r="B5" s="134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550000</v>
      </c>
      <c r="R5" s="46">
        <f>SUMIF(J:J,R2,K:K)</f>
        <v>40000</v>
      </c>
      <c r="S5" s="119"/>
      <c r="T5" s="89"/>
      <c r="U5" s="89"/>
      <c r="V5" s="89"/>
      <c r="W5" s="89"/>
    </row>
    <row r="6" spans="1:23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21"/>
      <c r="R6" s="116"/>
      <c r="S6" s="120"/>
      <c r="T6" s="89"/>
      <c r="U6" s="89"/>
      <c r="V6" s="89"/>
      <c r="W6" s="89"/>
    </row>
    <row r="7" spans="1:23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22"/>
      <c r="R7" s="116"/>
      <c r="S7" s="120"/>
      <c r="T7" s="89"/>
      <c r="U7" s="89"/>
      <c r="V7" s="89"/>
      <c r="W7" s="89"/>
    </row>
    <row r="8" spans="1:23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23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144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23" ht="22.5" customHeight="1" x14ac:dyDescent="0.2">
      <c r="A10" s="31"/>
      <c r="B10" s="55">
        <v>1005</v>
      </c>
      <c r="C10" s="26" t="str">
        <f>IF($B10="","",_xlfn.XLOOKUP($B10,【記入例】個人名マスタ!$B:$B,【記入例】個人名マスタ!C:C))</f>
        <v>鈴木太郎</v>
      </c>
      <c r="D10" s="26">
        <f>IF($B10="","",_xlfn.XLOOKUP($B10,【記入例】個人名マスタ!$B:$B,【記入例】個人名マスタ!D:D))</f>
        <v>56798</v>
      </c>
      <c r="E10" s="26" t="str">
        <f>IF($B10="","",_xlfn.XLOOKUP($B10,【記入例】個人名マスタ!$B:$B,【記入例】個人名マスタ!E:E))</f>
        <v>ITスキル基礎講座</v>
      </c>
      <c r="F10" s="26" t="str">
        <f>IF($B10="","",_xlfn.XLOOKUP($B10,【記入例】個人名マスタ!$B:$B,【記入例】個人名マスタ!F:F))</f>
        <v>事業者A</v>
      </c>
      <c r="G10" s="41">
        <v>110000</v>
      </c>
      <c r="H10" s="29">
        <f t="shared" ref="H10:H23" si="0">G10/1.1</f>
        <v>99999.999999999985</v>
      </c>
      <c r="I10" s="114">
        <f t="shared" ref="I10:I23" si="1">IF(H10&gt;800000,800000,H10)</f>
        <v>99999.999999999985</v>
      </c>
      <c r="J10" s="42">
        <v>0.5</v>
      </c>
      <c r="K10" s="28">
        <f t="shared" ref="K10:K23" si="2">IF(H10&gt;800000,800000*J10,H10*J10)</f>
        <v>49999.999999999993</v>
      </c>
      <c r="L10" s="43">
        <v>110000</v>
      </c>
      <c r="M10" s="44">
        <v>45108</v>
      </c>
      <c r="N10" s="44">
        <v>45137</v>
      </c>
      <c r="O10" s="110"/>
      <c r="P10" s="110"/>
      <c r="Q10" s="45">
        <v>45137</v>
      </c>
      <c r="R10" s="56"/>
      <c r="S10" s="92">
        <f>table2307[[#This Row],[ID]]+table2307[[#This Row],[負担軽減割合]]</f>
        <v>1005.5</v>
      </c>
    </row>
    <row r="11" spans="1:23" ht="22.5" customHeight="1" x14ac:dyDescent="0.2">
      <c r="A11" s="31"/>
      <c r="B11" s="55">
        <v>1004</v>
      </c>
      <c r="C11" s="26" t="str">
        <f>IF($B11="","",_xlfn.XLOOKUP($B11,【記入例】個人名マスタ!$B:$B,【記入例】個人名マスタ!C:C))</f>
        <v>鈴木啓太</v>
      </c>
      <c r="D11" s="26">
        <f>IF($B11="","",_xlfn.XLOOKUP($B11,【記入例】個人名マスタ!$B:$B,【記入例】個人名マスタ!D:D))</f>
        <v>45678</v>
      </c>
      <c r="E11" s="26" t="str">
        <f>IF($B11="","",_xlfn.XLOOKUP($B11,【記入例】個人名マスタ!$B:$B,【記入例】個人名マスタ!E:E))</f>
        <v>ITスキル上級講座</v>
      </c>
      <c r="F11" s="26" t="str">
        <f>IF($B11="","",_xlfn.XLOOKUP($B11,【記入例】個人名マスタ!$B:$B,【記入例】個人名マスタ!F:F))</f>
        <v>事業者A</v>
      </c>
      <c r="G11" s="41">
        <v>110000</v>
      </c>
      <c r="H11" s="29">
        <f t="shared" si="0"/>
        <v>99999.999999999985</v>
      </c>
      <c r="I11" s="114">
        <f t="shared" si="1"/>
        <v>99999.999999999985</v>
      </c>
      <c r="J11" s="42">
        <v>0.5</v>
      </c>
      <c r="K11" s="28">
        <f t="shared" si="2"/>
        <v>49999.999999999993</v>
      </c>
      <c r="L11" s="43">
        <v>110000</v>
      </c>
      <c r="M11" s="44">
        <v>45108</v>
      </c>
      <c r="N11" s="44">
        <v>45122</v>
      </c>
      <c r="O11" s="110"/>
      <c r="P11" s="110"/>
      <c r="Q11" s="45">
        <v>45137</v>
      </c>
      <c r="R11" s="56"/>
      <c r="S11" s="92">
        <f>table2307[[#This Row],[ID]]+table2307[[#This Row],[負担軽減割合]]</f>
        <v>1004.5</v>
      </c>
    </row>
    <row r="12" spans="1:23" ht="22.5" customHeight="1" x14ac:dyDescent="0.2">
      <c r="A12" s="31"/>
      <c r="B12" s="55">
        <v>1003</v>
      </c>
      <c r="C12" s="26" t="str">
        <f>IF($B12="","",_xlfn.XLOOKUP($B12,【記入例】個人名マスタ!$B:$B,【記入例】個人名マスタ!C:C))</f>
        <v>山田太郎</v>
      </c>
      <c r="D12" s="26">
        <f>IF($B12="","",_xlfn.XLOOKUP($B12,【記入例】個人名マスタ!$B:$B,【記入例】個人名マスタ!D:D))</f>
        <v>34567</v>
      </c>
      <c r="E12" s="26" t="str">
        <f>IF($B12="","",_xlfn.XLOOKUP($B12,【記入例】個人名マスタ!$B:$B,【記入例】個人名マスタ!E:E))</f>
        <v>ITスキル応用講座</v>
      </c>
      <c r="F12" s="26" t="str">
        <f>IF($B12="","",_xlfn.XLOOKUP($B12,【記入例】個人名マスタ!$B:$B,【記入例】個人名マスタ!F:F))</f>
        <v>事業者A</v>
      </c>
      <c r="G12" s="41">
        <v>110000</v>
      </c>
      <c r="H12" s="29">
        <f t="shared" si="0"/>
        <v>99999.999999999985</v>
      </c>
      <c r="I12" s="114">
        <f t="shared" si="1"/>
        <v>99999.999999999985</v>
      </c>
      <c r="J12" s="42">
        <v>0.5</v>
      </c>
      <c r="K12" s="28">
        <f t="shared" si="2"/>
        <v>49999.999999999993</v>
      </c>
      <c r="L12" s="43">
        <v>110000</v>
      </c>
      <c r="M12" s="44">
        <v>45108</v>
      </c>
      <c r="N12" s="44">
        <v>45125</v>
      </c>
      <c r="O12" s="110"/>
      <c r="P12" s="110"/>
      <c r="Q12" s="45">
        <v>45137</v>
      </c>
      <c r="R12" s="56"/>
      <c r="S12" s="92">
        <f>table2307[[#This Row],[ID]]+table2307[[#This Row],[負担軽減割合]]</f>
        <v>1003.5</v>
      </c>
    </row>
    <row r="13" spans="1:23" ht="22.5" customHeight="1" x14ac:dyDescent="0.2">
      <c r="A13" s="31"/>
      <c r="B13" s="55">
        <v>1005</v>
      </c>
      <c r="C13" s="26" t="str">
        <f>IF($B13="","",_xlfn.XLOOKUP($B13,【記入例】個人名マスタ!$B:$B,【記入例】個人名マスタ!C:C))</f>
        <v>鈴木太郎</v>
      </c>
      <c r="D13" s="106">
        <f>IF($B13="","",_xlfn.XLOOKUP($B13,【記入例】個人名マスタ!$B:$B,【記入例】個人名マスタ!D:D))</f>
        <v>56798</v>
      </c>
      <c r="E13" s="26" t="str">
        <f>IF($B13="","",_xlfn.XLOOKUP($B13,【記入例】個人名マスタ!$B:$B,【記入例】個人名マスタ!E:E))</f>
        <v>ITスキル基礎講座</v>
      </c>
      <c r="F13" s="26" t="str">
        <f>IF($B13="","",_xlfn.XLOOKUP($B13,【記入例】個人名マスタ!$B:$B,【記入例】個人名マスタ!F:F))</f>
        <v>事業者A</v>
      </c>
      <c r="G13" s="41">
        <v>110000</v>
      </c>
      <c r="H13" s="29">
        <f>G13/1.1</f>
        <v>99999.999999999985</v>
      </c>
      <c r="I13" s="114">
        <f t="shared" si="1"/>
        <v>99999.999999999985</v>
      </c>
      <c r="J13" s="42">
        <v>0.2</v>
      </c>
      <c r="K13" s="28">
        <f t="shared" si="2"/>
        <v>20000</v>
      </c>
      <c r="L13" s="43">
        <v>110000</v>
      </c>
      <c r="M13" s="44">
        <v>45108</v>
      </c>
      <c r="N13" s="44">
        <v>41485</v>
      </c>
      <c r="O13" s="110">
        <v>45138</v>
      </c>
      <c r="P13" s="110">
        <v>45509</v>
      </c>
      <c r="Q13" s="127">
        <v>45509</v>
      </c>
      <c r="R13" s="56" t="s">
        <v>159</v>
      </c>
      <c r="S13" s="92">
        <f>table2307[[#This Row],[ID]]+table2307[[#This Row],[負担軽減割合]]</f>
        <v>1005.2</v>
      </c>
    </row>
    <row r="14" spans="1:23" ht="22.5" customHeight="1" x14ac:dyDescent="0.2">
      <c r="A14" s="32"/>
      <c r="B14" s="55">
        <v>1001</v>
      </c>
      <c r="C14" s="26" t="str">
        <f>IF($B14="","",_xlfn.XLOOKUP($B14,【記入例】個人名マスタ!$B:$B,【記入例】個人名マスタ!C:C))</f>
        <v>佐藤喜久</v>
      </c>
      <c r="D14" s="26">
        <f>IF($B14="","",_xlfn.XLOOKUP($B14,【記入例】個人名マスタ!$B:$B,【記入例】個人名マスタ!D:D))</f>
        <v>12345</v>
      </c>
      <c r="E14" s="26" t="str">
        <f>IF($B14="","",_xlfn.XLOOKUP($B14,【記入例】個人名マスタ!$B:$B,【記入例】個人名マスタ!E:E))</f>
        <v>簿記基礎講座</v>
      </c>
      <c r="F14" s="26" t="str">
        <f>IF($B14="","",_xlfn.XLOOKUP($B14,【記入例】個人名マスタ!$B:$B,【記入例】個人名マスタ!F:F))</f>
        <v>事業者A</v>
      </c>
      <c r="G14" s="41">
        <v>110000</v>
      </c>
      <c r="H14" s="29">
        <f t="shared" si="0"/>
        <v>99999.999999999985</v>
      </c>
      <c r="I14" s="114">
        <f t="shared" si="1"/>
        <v>99999.999999999985</v>
      </c>
      <c r="J14" s="42">
        <v>0.2</v>
      </c>
      <c r="K14" s="28">
        <f t="shared" si="2"/>
        <v>20000</v>
      </c>
      <c r="L14" s="43">
        <v>110000</v>
      </c>
      <c r="M14" s="44">
        <v>45108</v>
      </c>
      <c r="N14" s="44">
        <v>45127</v>
      </c>
      <c r="O14" s="110">
        <v>45108</v>
      </c>
      <c r="P14" s="110">
        <v>45597</v>
      </c>
      <c r="Q14" s="45">
        <v>45137</v>
      </c>
      <c r="R14" s="56"/>
      <c r="S14" s="92">
        <f>table2307[[#This Row],[ID]]+table2307[[#This Row],[負担軽減割合]]</f>
        <v>1001.2</v>
      </c>
    </row>
    <row r="15" spans="1:23" ht="22.5" customHeight="1" x14ac:dyDescent="0.2">
      <c r="A15" s="32"/>
      <c r="B15" s="55">
        <v>1005</v>
      </c>
      <c r="C15" s="26" t="str">
        <f>IF($B15="","",_xlfn.XLOOKUP($B15,【記入例】個人名マスタ!$B:$B,【記入例】個人名マスタ!C:C))</f>
        <v>鈴木太郎</v>
      </c>
      <c r="D15" s="26">
        <f>IF($B15="","",_xlfn.XLOOKUP($B15,【記入例】個人名マスタ!$B:$B,【記入例】個人名マスタ!D:D))</f>
        <v>56798</v>
      </c>
      <c r="E15" s="26" t="str">
        <f>IF($B15="","",_xlfn.XLOOKUP($B15,【記入例】個人名マスタ!$B:$B,【記入例】個人名マスタ!E:E))</f>
        <v>ITスキル基礎講座</v>
      </c>
      <c r="F15" s="26" t="str">
        <f>IF($B15="","",_xlfn.XLOOKUP($B15,【記入例】個人名マスタ!$B:$B,【記入例】個人名マスタ!F:F))</f>
        <v>事業者A</v>
      </c>
      <c r="G15" s="41">
        <v>900000</v>
      </c>
      <c r="H15" s="29">
        <f>G15/1.1</f>
        <v>818181.81818181812</v>
      </c>
      <c r="I15" s="114">
        <f t="shared" si="1"/>
        <v>800000</v>
      </c>
      <c r="J15" s="42">
        <v>0.5</v>
      </c>
      <c r="K15" s="28">
        <f t="shared" si="2"/>
        <v>400000</v>
      </c>
      <c r="L15" s="43">
        <v>900000</v>
      </c>
      <c r="M15" s="44">
        <v>45110</v>
      </c>
      <c r="N15" s="44">
        <v>45121</v>
      </c>
      <c r="O15" s="110">
        <v>45132</v>
      </c>
      <c r="P15" s="110"/>
      <c r="Q15" s="45"/>
      <c r="R15" s="56"/>
      <c r="S15" s="92">
        <f>table2307[[#This Row],[ID]]+table2307[[#This Row],[負担軽減割合]]</f>
        <v>1005.5</v>
      </c>
    </row>
    <row r="16" spans="1:23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4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table2307[[#This Row],[ID]]+table2307[[#This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4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table2307[[#This Row],[ID]]+table2307[[#This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4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table2307[[#This Row],[ID]]+table2307[[#This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4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table2307[[#This Row],[ID]]+table2307[[#This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4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table2307[[#This Row],[ID]]+table2307[[#This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4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table2307[[#This Row],[ID]]+table2307[[#This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4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table2307[[#This Row],[ID]]+table2307[[#This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5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table2307[[#This Row],[ID]]+table2307[[#This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phoneticPr fontId="2"/>
  <conditionalFormatting sqref="O1:P1048576">
    <cfRule type="expression" dxfId="725" priority="5">
      <formula>$J1=0.2</formula>
    </cfRule>
  </conditionalFormatting>
  <conditionalFormatting sqref="N1:O1048576">
    <cfRule type="expression" dxfId="724" priority="4">
      <formula>IF($O1="",FALSE,$N1&gt;$O1)</formula>
    </cfRule>
  </conditionalFormatting>
  <conditionalFormatting sqref="B1:R1048576">
    <cfRule type="expression" dxfId="723" priority="7">
      <formula>NOT(OR(COUNTIF($S:$S,$S1)=1,$S1="",$S1=0))</formula>
    </cfRule>
  </conditionalFormatting>
  <dataValidations count="1">
    <dataValidation type="list" errorStyle="warning" allowBlank="1" showInputMessage="1" showErrorMessage="1" sqref="J10:J23" xr:uid="{00000000-0002-0000-0300-00000000000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7"/>
    <outlinePr summaryBelow="0" summaryRight="0"/>
    <pageSetUpPr fitToPage="1"/>
  </sheetPr>
  <dimension ref="A1:S49"/>
  <sheetViews>
    <sheetView showGridLines="0" tabSelected="1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98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table2308[[#This Row],[ID]]+table2308[[#This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table2308[[#This Row],[ID]]+table2308[[#This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table2308[[#This Row],[ID]]+table2308[[#This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>IF(H13&gt;800000,800000*J13,H13*J13)</f>
        <v>0</v>
      </c>
      <c r="L13" s="43"/>
      <c r="M13" s="44"/>
      <c r="N13" s="44"/>
      <c r="O13" s="110"/>
      <c r="P13" s="110"/>
      <c r="Q13" s="45"/>
      <c r="R13" s="56"/>
      <c r="S13" s="92">
        <f>table2308[[#This Row],[ID]]+table2308[[#This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table2308[[#This Row],[ID]]+table2308[[#This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table2308[[#This Row],[ID]]+table2308[[#This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table2308[[#This Row],[ID]]+table2308[[#This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table2308[[#This Row],[ID]]+table2308[[#This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table2308[[#This Row],[ID]]+table2308[[#This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table2308[[#This Row],[ID]]+table2308[[#This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table2308[[#This Row],[ID]]+table2308[[#This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table2308[[#This Row],[ID]]+table2308[[#This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table2308[[#This Row],[ID]]+table2308[[#This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table2308[[#This Row],[ID]]+table2308[[#This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RwQlUyG67nK37E05BwsOMngYN9M=" saltValue="MaRi0weLuoy4iirRnsVq9Q==" spinCount="100000" sheet="1" objects="1" scenarios="1"/>
  <phoneticPr fontId="2"/>
  <conditionalFormatting sqref="O1:P1048576">
    <cfRule type="expression" dxfId="703" priority="2">
      <formula>$J1=0.2</formula>
    </cfRule>
  </conditionalFormatting>
  <conditionalFormatting sqref="N1:O1048576">
    <cfRule type="expression" dxfId="702" priority="1">
      <formula>IF($O1="",FALSE,$N1&gt;$O1)</formula>
    </cfRule>
  </conditionalFormatting>
  <conditionalFormatting sqref="B1:R1048576">
    <cfRule type="expression" dxfId="701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00000000-0002-0000-0400-00000000000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29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99999.999999999985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99999.999999999985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49999.999999999993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>
        <v>1005</v>
      </c>
      <c r="C10" s="26" t="str">
        <f>IF($B10="","",_xlfn.XLOOKUP($B10,【記入例】個人名マスタ!$B:$B,【記入例】個人名マスタ!C:C))</f>
        <v>鈴木太郎</v>
      </c>
      <c r="D10" s="26">
        <f>IF($B10="","",_xlfn.XLOOKUP($B10,【記入例】個人名マスタ!$B:$B,【記入例】個人名マスタ!D:D))</f>
        <v>56798</v>
      </c>
      <c r="E10" s="26" t="str">
        <f>IF($B10="","",_xlfn.XLOOKUP($B10,【記入例】個人名マスタ!$B:$B,【記入例】個人名マスタ!E:E))</f>
        <v>ITスキル基礎講座</v>
      </c>
      <c r="F10" s="26" t="str">
        <f>IF($B10="","",_xlfn.XLOOKUP($B10,【記入例】個人名マスタ!$B:$B,【記入例】個人名マスタ!F:F))</f>
        <v>事業者A</v>
      </c>
      <c r="G10" s="41">
        <v>110000</v>
      </c>
      <c r="H10" s="29">
        <f t="shared" ref="H10:H23" si="0">G10/1.1</f>
        <v>99999.999999999985</v>
      </c>
      <c r="I10" s="112">
        <f t="shared" ref="I10:I23" si="1">IF(H10&gt;800000,800000,H10)</f>
        <v>99999.999999999985</v>
      </c>
      <c r="J10" s="42">
        <v>0.5</v>
      </c>
      <c r="K10" s="28">
        <f t="shared" ref="K10:K23" si="2">IF(H10&gt;800000,800000*J10,H10*J10)</f>
        <v>49999.999999999993</v>
      </c>
      <c r="L10" s="43">
        <v>110000</v>
      </c>
      <c r="M10" s="44">
        <v>45170</v>
      </c>
      <c r="N10" s="44">
        <v>45184</v>
      </c>
      <c r="O10" s="110"/>
      <c r="P10" s="110"/>
      <c r="Q10" s="45"/>
      <c r="R10" s="56"/>
      <c r="S10" s="92">
        <f>table2309[[#This Row],[ID]]+table2309[[#This Row],[負担軽減割合]]</f>
        <v>1005.5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table2309[[#This Row],[ID]]+table2309[[#This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table2309[[#This Row],[ID]]+table2309[[#This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table2309[[#This Row],[ID]]+table2309[[#This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table2309[[#This Row],[ID]]+table2309[[#This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table2309[[#This Row],[ID]]+table2309[[#This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table2309[[#This Row],[ID]]+table2309[[#This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table2309[[#This Row],[ID]]+table2309[[#This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table2309[[#This Row],[ID]]+table2309[[#This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table2309[[#This Row],[ID]]+table2309[[#This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table2309[[#This Row],[ID]]+table2309[[#This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table2309[[#This Row],[ID]]+table2309[[#This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table2309[[#This Row],[ID]]+table2309[[#This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table2309[[#This Row],[ID]]+table2309[[#This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tDYBCrMCa2R65zo95l4y6BFoaWQ=" saltValue="NHcAVknJTn+mswkHyc2jgA==" spinCount="100000" sheet="1" objects="1" scenarios="1"/>
  <phoneticPr fontId="2"/>
  <conditionalFormatting sqref="O1:P1048576">
    <cfRule type="expression" dxfId="681" priority="8">
      <formula>$J1=0.2</formula>
    </cfRule>
  </conditionalFormatting>
  <conditionalFormatting sqref="N1:O1048576">
    <cfRule type="expression" dxfId="680" priority="7">
      <formula>IF($O1="",FALSE,$N1&gt;$O1)</formula>
    </cfRule>
  </conditionalFormatting>
  <conditionalFormatting sqref="B1:R1048576">
    <cfRule type="expression" dxfId="679" priority="9">
      <formula>NOT(OR(COUNTIF($S:$S,$S1)=1,$S1="",$S1=0))</formula>
    </cfRule>
  </conditionalFormatting>
  <dataValidations count="1">
    <dataValidation type="list" errorStyle="warning" allowBlank="1" showInputMessage="1" showErrorMessage="1" sqref="J10:J23" xr:uid="{00000000-0002-0000-0500-00000000000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1A300-A243-4A41-B0B0-AFCE34BC725E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99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table2310[[#This Row],[ID]]+table2310[[#This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table2310[[#This Row],[ID]]+table2310[[#This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table2310[[#This Row],[ID]]+table2310[[#This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table2310[[#This Row],[ID]]+table2310[[#This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table2310[[#This Row],[ID]]+table2310[[#This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table2310[[#This Row],[ID]]+table2310[[#This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table2310[[#This Row],[ID]]+table2310[[#This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table2310[[#This Row],[ID]]+table2310[[#This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table2310[[#This Row],[ID]]+table2310[[#This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table2310[[#This Row],[ID]]+table2310[[#This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table2310[[#This Row],[ID]]+table2310[[#This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table2310[[#This Row],[ID]]+table2310[[#This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table2310[[#This Row],[ID]]+table2310[[#This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table2310[[#This Row],[ID]]+table2310[[#This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cUGQBJhPYS+nJpk4Dyv3QXwAu6Q=" saltValue="1tBvonyN/k6uH2HUeQHZkg==" spinCount="100000" sheet="1" objects="1" scenarios="1"/>
  <phoneticPr fontId="2"/>
  <conditionalFormatting sqref="O1:P1048576">
    <cfRule type="expression" dxfId="659" priority="2">
      <formula>$J1=0.2</formula>
    </cfRule>
  </conditionalFormatting>
  <conditionalFormatting sqref="N1:O1048576">
    <cfRule type="expression" dxfId="658" priority="1">
      <formula>IF($O1="",FALSE,$N1&gt;$O1)</formula>
    </cfRule>
  </conditionalFormatting>
  <conditionalFormatting sqref="B1:R1048576">
    <cfRule type="expression" dxfId="657" priority="3">
      <formula>NOT(OR(COUNTIF($S:$S,$S1)=1,$S1="",$S1=0))</formula>
    </cfRule>
  </conditionalFormatting>
  <dataValidations disablePrompts="1" count="1">
    <dataValidation type="list" errorStyle="warning" allowBlank="1" showInputMessage="1" showErrorMessage="1" sqref="J10:J23" xr:uid="{16BADBC3-CCE6-4F1D-AE4B-236D3EBE7876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5BFE-2A6D-47B3-A8E7-FB84F4CB2F84}">
  <sheetPr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90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100</v>
      </c>
      <c r="Q2" s="123">
        <v>0.5</v>
      </c>
      <c r="R2" s="123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24" t="s">
        <v>12</v>
      </c>
      <c r="Q3" s="46">
        <f>SUMIF(J:J,Q2,H:H)</f>
        <v>0</v>
      </c>
      <c r="R3" s="46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25" t="s">
        <v>145</v>
      </c>
      <c r="Q4" s="46">
        <f>SUMIF(J:J,Q2,I:I)</f>
        <v>0</v>
      </c>
      <c r="R4" s="46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24" t="s">
        <v>13</v>
      </c>
      <c r="Q5" s="46">
        <f>SUMIF(J:J,Q2,K:K)</f>
        <v>0</v>
      </c>
      <c r="R5" s="46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7</v>
      </c>
      <c r="C8" s="27" t="s">
        <v>23</v>
      </c>
      <c r="D8" s="27" t="s">
        <v>24</v>
      </c>
      <c r="E8" s="27" t="s">
        <v>25</v>
      </c>
      <c r="F8" s="13" t="s">
        <v>140</v>
      </c>
      <c r="G8" s="11" t="s">
        <v>9</v>
      </c>
      <c r="H8" s="11" t="s">
        <v>10</v>
      </c>
      <c r="I8" s="11" t="s">
        <v>141</v>
      </c>
      <c r="J8" s="11" t="s">
        <v>26</v>
      </c>
      <c r="K8" s="12" t="s">
        <v>30</v>
      </c>
      <c r="L8" s="13" t="s">
        <v>97</v>
      </c>
      <c r="M8" s="14" t="s">
        <v>28</v>
      </c>
      <c r="N8" s="15" t="s">
        <v>65</v>
      </c>
      <c r="O8" s="13" t="s">
        <v>6</v>
      </c>
      <c r="P8" s="13" t="s">
        <v>8</v>
      </c>
      <c r="Q8" s="14" t="s">
        <v>27</v>
      </c>
      <c r="R8" s="16" t="s">
        <v>5</v>
      </c>
      <c r="S8" s="91"/>
    </row>
    <row r="9" spans="1:19" s="2" customFormat="1" ht="13.15" customHeight="1" x14ac:dyDescent="0.2">
      <c r="A9" s="7"/>
      <c r="B9" s="52" t="s">
        <v>57</v>
      </c>
      <c r="C9" s="50" t="s">
        <v>58</v>
      </c>
      <c r="D9" s="50" t="s">
        <v>59</v>
      </c>
      <c r="E9" s="50" t="s">
        <v>60</v>
      </c>
      <c r="F9" s="50" t="s">
        <v>140</v>
      </c>
      <c r="G9" s="50" t="s">
        <v>71</v>
      </c>
      <c r="H9" s="50" t="s">
        <v>72</v>
      </c>
      <c r="I9" s="50" t="s">
        <v>143</v>
      </c>
      <c r="J9" s="50" t="s">
        <v>61</v>
      </c>
      <c r="K9" s="51" t="s">
        <v>62</v>
      </c>
      <c r="L9" s="50" t="s">
        <v>63</v>
      </c>
      <c r="M9" s="50" t="s">
        <v>64</v>
      </c>
      <c r="N9" s="52" t="s">
        <v>66</v>
      </c>
      <c r="O9" s="50" t="s">
        <v>67</v>
      </c>
      <c r="P9" s="50" t="s">
        <v>70</v>
      </c>
      <c r="Q9" s="50" t="s">
        <v>68</v>
      </c>
      <c r="R9" s="50" t="s">
        <v>69</v>
      </c>
      <c r="S9" s="91"/>
    </row>
    <row r="10" spans="1:19" ht="22.5" customHeight="1" x14ac:dyDescent="0.2">
      <c r="A10" s="31"/>
      <c r="B10" s="55"/>
      <c r="C10" s="26" t="str">
        <f>IF($B10="","",_xlfn.XLOOKUP($B10,【記入例】個人名マスタ!$B:$B,【記入例】個人名マスタ!C:C))</f>
        <v/>
      </c>
      <c r="D10" s="26" t="str">
        <f>IF($B10="","",_xlfn.XLOOKUP($B10,【記入例】個人名マスタ!$B:$B,【記入例】個人名マスタ!D:D))</f>
        <v/>
      </c>
      <c r="E10" s="26" t="str">
        <f>IF($B10="","",_xlfn.XLOOKUP($B10,【記入例】個人名マスタ!$B:$B,【記入例】個人名マスタ!E:E))</f>
        <v/>
      </c>
      <c r="F10" s="26" t="str">
        <f>IF($B10="","",_xlfn.XLOOKUP($B10,【記入例】個人名マスタ!$B:$B,【記入例】個人名マスタ!F:F))</f>
        <v/>
      </c>
      <c r="G10" s="41"/>
      <c r="H10" s="29">
        <f t="shared" ref="H10:H23" si="0">G10/1.1</f>
        <v>0</v>
      </c>
      <c r="I10" s="112">
        <f t="shared" ref="I10:I23" si="1">IF(H10&gt;800000,800000,H10)</f>
        <v>0</v>
      </c>
      <c r="J10" s="42"/>
      <c r="K10" s="28">
        <f t="shared" ref="K10:K23" si="2">IF(H10&gt;800000,800000*J10,H10*J10)</f>
        <v>0</v>
      </c>
      <c r="L10" s="43"/>
      <c r="M10" s="44"/>
      <c r="N10" s="44"/>
      <c r="O10" s="110"/>
      <c r="P10" s="110"/>
      <c r="Q10" s="45"/>
      <c r="R10" s="56"/>
      <c r="S10" s="92">
        <f>table2311[[#This Row],[ID]]+table2311[[#This Row],[負担軽減割合]]</f>
        <v>0</v>
      </c>
    </row>
    <row r="11" spans="1:19" ht="22.5" customHeight="1" x14ac:dyDescent="0.2">
      <c r="A11" s="31"/>
      <c r="B11" s="55"/>
      <c r="C11" s="26" t="str">
        <f>IF($B11="","",_xlfn.XLOOKUP($B11,【記入例】個人名マスタ!$B:$B,【記入例】個人名マスタ!C:C))</f>
        <v/>
      </c>
      <c r="D11" s="26" t="str">
        <f>IF($B11="","",_xlfn.XLOOKUP($B11,【記入例】個人名マスタ!$B:$B,【記入例】個人名マスタ!D:D))</f>
        <v/>
      </c>
      <c r="E11" s="26" t="str">
        <f>IF($B11="","",_xlfn.XLOOKUP($B11,【記入例】個人名マスタ!$B:$B,【記入例】個人名マスタ!E:E))</f>
        <v/>
      </c>
      <c r="F11" s="26" t="str">
        <f>IF($B11="","",_xlfn.XLOOKUP($B11,【記入例】個人名マスタ!$B:$B,【記入例】個人名マスタ!F:F))</f>
        <v/>
      </c>
      <c r="G11" s="41"/>
      <c r="H11" s="29">
        <f t="shared" si="0"/>
        <v>0</v>
      </c>
      <c r="I11" s="112">
        <f t="shared" si="1"/>
        <v>0</v>
      </c>
      <c r="J11" s="42"/>
      <c r="K11" s="28">
        <f t="shared" si="2"/>
        <v>0</v>
      </c>
      <c r="L11" s="43"/>
      <c r="M11" s="44"/>
      <c r="N11" s="44"/>
      <c r="O11" s="110"/>
      <c r="P11" s="110"/>
      <c r="Q11" s="45"/>
      <c r="R11" s="56"/>
      <c r="S11" s="92">
        <f>table2311[[#This Row],[ID]]+table2311[[#This Row],[負担軽減割合]]</f>
        <v>0</v>
      </c>
    </row>
    <row r="12" spans="1:19" ht="22.5" customHeight="1" x14ac:dyDescent="0.2">
      <c r="A12" s="31"/>
      <c r="B12" s="55"/>
      <c r="C12" s="26" t="str">
        <f>IF($B12="","",_xlfn.XLOOKUP($B12,【記入例】個人名マスタ!$B:$B,【記入例】個人名マスタ!C:C))</f>
        <v/>
      </c>
      <c r="D12" s="26" t="str">
        <f>IF($B12="","",_xlfn.XLOOKUP($B12,【記入例】個人名マスタ!$B:$B,【記入例】個人名マスタ!D:D))</f>
        <v/>
      </c>
      <c r="E12" s="26" t="str">
        <f>IF($B12="","",_xlfn.XLOOKUP($B12,【記入例】個人名マスタ!$B:$B,【記入例】個人名マスタ!E:E))</f>
        <v/>
      </c>
      <c r="F12" s="26" t="str">
        <f>IF($B12="","",_xlfn.XLOOKUP($B12,【記入例】個人名マスタ!$B:$B,【記入例】個人名マスタ!F:F))</f>
        <v/>
      </c>
      <c r="G12" s="41"/>
      <c r="H12" s="29">
        <f t="shared" si="0"/>
        <v>0</v>
      </c>
      <c r="I12" s="112">
        <f t="shared" si="1"/>
        <v>0</v>
      </c>
      <c r="J12" s="42"/>
      <c r="K12" s="28">
        <f t="shared" si="2"/>
        <v>0</v>
      </c>
      <c r="L12" s="43"/>
      <c r="M12" s="44"/>
      <c r="N12" s="44"/>
      <c r="O12" s="110"/>
      <c r="P12" s="110"/>
      <c r="Q12" s="45"/>
      <c r="R12" s="56"/>
      <c r="S12" s="92">
        <f>table2311[[#This Row],[ID]]+table2311[[#This Row],[負担軽減割合]]</f>
        <v>0</v>
      </c>
    </row>
    <row r="13" spans="1:19" ht="22.5" customHeight="1" x14ac:dyDescent="0.2">
      <c r="A13" s="32"/>
      <c r="B13" s="55"/>
      <c r="C13" s="26" t="str">
        <f>IF($B13="","",_xlfn.XLOOKUP($B13,【記入例】個人名マスタ!$B:$B,【記入例】個人名マスタ!C:C))</f>
        <v/>
      </c>
      <c r="D13" s="26" t="str">
        <f>IF($B13="","",_xlfn.XLOOKUP($B13,【記入例】個人名マスタ!$B:$B,【記入例】個人名マスタ!D:D))</f>
        <v/>
      </c>
      <c r="E13" s="26" t="str">
        <f>IF($B13="","",_xlfn.XLOOKUP($B13,【記入例】個人名マスタ!$B:$B,【記入例】個人名マスタ!E:E))</f>
        <v/>
      </c>
      <c r="F13" s="26" t="str">
        <f>IF($B13="","",_xlfn.XLOOKUP($B13,【記入例】個人名マスタ!$B:$B,【記入例】個人名マスタ!F:F))</f>
        <v/>
      </c>
      <c r="G13" s="41"/>
      <c r="H13" s="29">
        <f t="shared" si="0"/>
        <v>0</v>
      </c>
      <c r="I13" s="112">
        <f t="shared" si="1"/>
        <v>0</v>
      </c>
      <c r="J13" s="42"/>
      <c r="K13" s="28">
        <f t="shared" si="2"/>
        <v>0</v>
      </c>
      <c r="L13" s="43"/>
      <c r="M13" s="44"/>
      <c r="N13" s="44"/>
      <c r="O13" s="110"/>
      <c r="P13" s="110"/>
      <c r="Q13" s="45"/>
      <c r="R13" s="56"/>
      <c r="S13" s="92">
        <f>table2311[[#This Row],[ID]]+table2311[[#This Row],[負担軽減割合]]</f>
        <v>0</v>
      </c>
    </row>
    <row r="14" spans="1:19" ht="22.5" customHeight="1" x14ac:dyDescent="0.2">
      <c r="A14" s="32"/>
      <c r="B14" s="55"/>
      <c r="C14" s="26" t="str">
        <f>IF($B14="","",_xlfn.XLOOKUP($B14,【記入例】個人名マスタ!$B:$B,【記入例】個人名マスタ!C:C))</f>
        <v/>
      </c>
      <c r="D14" s="26" t="str">
        <f>IF($B14="","",_xlfn.XLOOKUP($B14,【記入例】個人名マスタ!$B:$B,【記入例】個人名マスタ!D:D))</f>
        <v/>
      </c>
      <c r="E14" s="26" t="str">
        <f>IF($B14="","",_xlfn.XLOOKUP($B14,【記入例】個人名マスタ!$B:$B,【記入例】個人名マスタ!E:E))</f>
        <v/>
      </c>
      <c r="F14" s="26" t="str">
        <f>IF($B14="","",_xlfn.XLOOKUP($B14,【記入例】個人名マスタ!$B:$B,【記入例】個人名マスタ!F:F))</f>
        <v/>
      </c>
      <c r="G14" s="41"/>
      <c r="H14" s="29">
        <f t="shared" si="0"/>
        <v>0</v>
      </c>
      <c r="I14" s="112">
        <f t="shared" si="1"/>
        <v>0</v>
      </c>
      <c r="J14" s="42"/>
      <c r="K14" s="28">
        <f t="shared" si="2"/>
        <v>0</v>
      </c>
      <c r="L14" s="43"/>
      <c r="M14" s="44"/>
      <c r="N14" s="44"/>
      <c r="O14" s="110"/>
      <c r="P14" s="110"/>
      <c r="Q14" s="45"/>
      <c r="R14" s="56"/>
      <c r="S14" s="92">
        <f>table2311[[#This Row],[ID]]+table2311[[#This Row],[負担軽減割合]]</f>
        <v>0</v>
      </c>
    </row>
    <row r="15" spans="1:19" ht="22.5" customHeight="1" x14ac:dyDescent="0.2">
      <c r="A15" s="32"/>
      <c r="B15" s="55"/>
      <c r="C15" s="26" t="str">
        <f>IF($B15="","",_xlfn.XLOOKUP($B15,【記入例】個人名マスタ!$B:$B,【記入例】個人名マスタ!C:C))</f>
        <v/>
      </c>
      <c r="D15" s="26" t="str">
        <f>IF($B15="","",_xlfn.XLOOKUP($B15,【記入例】個人名マスタ!$B:$B,【記入例】個人名マスタ!D:D))</f>
        <v/>
      </c>
      <c r="E15" s="26" t="str">
        <f>IF($B15="","",_xlfn.XLOOKUP($B15,【記入例】個人名マスタ!$B:$B,【記入例】個人名マスタ!E:E))</f>
        <v/>
      </c>
      <c r="F15" s="26" t="str">
        <f>IF($B15="","",_xlfn.XLOOKUP($B15,【記入例】個人名マスタ!$B:$B,【記入例】個人名マスタ!F:F))</f>
        <v/>
      </c>
      <c r="G15" s="41"/>
      <c r="H15" s="29">
        <f t="shared" si="0"/>
        <v>0</v>
      </c>
      <c r="I15" s="112">
        <f t="shared" si="1"/>
        <v>0</v>
      </c>
      <c r="J15" s="42"/>
      <c r="K15" s="28">
        <f t="shared" si="2"/>
        <v>0</v>
      </c>
      <c r="L15" s="43"/>
      <c r="M15" s="44"/>
      <c r="N15" s="44"/>
      <c r="O15" s="110"/>
      <c r="P15" s="110"/>
      <c r="Q15" s="45"/>
      <c r="R15" s="56"/>
      <c r="S15" s="92">
        <f>table2311[[#This Row],[ID]]+table2311[[#This Row],[負担軽減割合]]</f>
        <v>0</v>
      </c>
    </row>
    <row r="16" spans="1:19" ht="22.5" customHeight="1" x14ac:dyDescent="0.2">
      <c r="A16" s="32"/>
      <c r="B16" s="55"/>
      <c r="C16" s="26" t="str">
        <f>IF($B16="","",_xlfn.XLOOKUP($B16,【記入例】個人名マスタ!$B:$B,【記入例】個人名マスタ!C:C))</f>
        <v/>
      </c>
      <c r="D16" s="26" t="str">
        <f>IF($B16="","",_xlfn.XLOOKUP($B16,【記入例】個人名マスタ!$B:$B,【記入例】個人名マスタ!D:D))</f>
        <v/>
      </c>
      <c r="E16" s="26" t="str">
        <f>IF($B16="","",_xlfn.XLOOKUP($B16,【記入例】個人名マスタ!$B:$B,【記入例】個人名マスタ!E:E))</f>
        <v/>
      </c>
      <c r="F16" s="26" t="str">
        <f>IF($B16="","",_xlfn.XLOOKUP($B16,【記入例】個人名マスタ!$B:$B,【記入例】個人名マスタ!F:F))</f>
        <v/>
      </c>
      <c r="G16" s="41"/>
      <c r="H16" s="29">
        <f t="shared" si="0"/>
        <v>0</v>
      </c>
      <c r="I16" s="112">
        <f t="shared" si="1"/>
        <v>0</v>
      </c>
      <c r="J16" s="42"/>
      <c r="K16" s="28">
        <f t="shared" si="2"/>
        <v>0</v>
      </c>
      <c r="L16" s="43"/>
      <c r="M16" s="44"/>
      <c r="N16" s="44"/>
      <c r="O16" s="110"/>
      <c r="P16" s="110"/>
      <c r="Q16" s="45"/>
      <c r="R16" s="56"/>
      <c r="S16" s="92">
        <f>table2311[[#This Row],[ID]]+table2311[[#This Row],[負担軽減割合]]</f>
        <v>0</v>
      </c>
    </row>
    <row r="17" spans="1:19" ht="22.5" customHeight="1" x14ac:dyDescent="0.2">
      <c r="A17" s="32"/>
      <c r="B17" s="55"/>
      <c r="C17" s="26" t="str">
        <f>IF($B17="","",_xlfn.XLOOKUP($B17,【記入例】個人名マスタ!$B:$B,【記入例】個人名マスタ!C:C))</f>
        <v/>
      </c>
      <c r="D17" s="26" t="str">
        <f>IF($B17="","",_xlfn.XLOOKUP($B17,【記入例】個人名マスタ!$B:$B,【記入例】個人名マスタ!D:D))</f>
        <v/>
      </c>
      <c r="E17" s="26" t="str">
        <f>IF($B17="","",_xlfn.XLOOKUP($B17,【記入例】個人名マスタ!$B:$B,【記入例】個人名マスタ!E:E))</f>
        <v/>
      </c>
      <c r="F17" s="26" t="str">
        <f>IF($B17="","",_xlfn.XLOOKUP($B17,【記入例】個人名マスタ!$B:$B,【記入例】個人名マスタ!F:F))</f>
        <v/>
      </c>
      <c r="G17" s="41"/>
      <c r="H17" s="29">
        <f t="shared" si="0"/>
        <v>0</v>
      </c>
      <c r="I17" s="112">
        <f t="shared" si="1"/>
        <v>0</v>
      </c>
      <c r="J17" s="42"/>
      <c r="K17" s="28">
        <f t="shared" si="2"/>
        <v>0</v>
      </c>
      <c r="L17" s="43"/>
      <c r="M17" s="44"/>
      <c r="N17" s="44"/>
      <c r="O17" s="110"/>
      <c r="P17" s="110"/>
      <c r="Q17" s="45"/>
      <c r="R17" s="56"/>
      <c r="S17" s="92">
        <f>table2311[[#This Row],[ID]]+table2311[[#This Row],[負担軽減割合]]</f>
        <v>0</v>
      </c>
    </row>
    <row r="18" spans="1:19" ht="22.5" customHeight="1" x14ac:dyDescent="0.2">
      <c r="A18" s="32"/>
      <c r="B18" s="55"/>
      <c r="C18" s="26" t="str">
        <f>IF($B18="","",_xlfn.XLOOKUP($B18,【記入例】個人名マスタ!$B:$B,【記入例】個人名マスタ!C:C))</f>
        <v/>
      </c>
      <c r="D18" s="26" t="str">
        <f>IF($B18="","",_xlfn.XLOOKUP($B18,【記入例】個人名マスタ!$B:$B,【記入例】個人名マスタ!D:D))</f>
        <v/>
      </c>
      <c r="E18" s="26" t="str">
        <f>IF($B18="","",_xlfn.XLOOKUP($B18,【記入例】個人名マスタ!$B:$B,【記入例】個人名マスタ!E:E))</f>
        <v/>
      </c>
      <c r="F18" s="26" t="str">
        <f>IF($B18="","",_xlfn.XLOOKUP($B18,【記入例】個人名マスタ!$B:$B,【記入例】個人名マスタ!F:F))</f>
        <v/>
      </c>
      <c r="G18" s="41"/>
      <c r="H18" s="29">
        <f t="shared" si="0"/>
        <v>0</v>
      </c>
      <c r="I18" s="112">
        <f t="shared" si="1"/>
        <v>0</v>
      </c>
      <c r="J18" s="42"/>
      <c r="K18" s="28">
        <f t="shared" si="2"/>
        <v>0</v>
      </c>
      <c r="L18" s="43"/>
      <c r="M18" s="44"/>
      <c r="N18" s="44"/>
      <c r="O18" s="110"/>
      <c r="P18" s="110"/>
      <c r="Q18" s="45"/>
      <c r="R18" s="56"/>
      <c r="S18" s="92">
        <f>table2311[[#This Row],[ID]]+table2311[[#This Row],[負担軽減割合]]</f>
        <v>0</v>
      </c>
    </row>
    <row r="19" spans="1:19" ht="22.5" customHeight="1" x14ac:dyDescent="0.2">
      <c r="A19" s="32"/>
      <c r="B19" s="55"/>
      <c r="C19" s="26" t="str">
        <f>IF($B19="","",_xlfn.XLOOKUP($B19,【記入例】個人名マスタ!$B:$B,【記入例】個人名マスタ!C:C))</f>
        <v/>
      </c>
      <c r="D19" s="26" t="str">
        <f>IF($B19="","",_xlfn.XLOOKUP($B19,【記入例】個人名マスタ!$B:$B,【記入例】個人名マスタ!D:D))</f>
        <v/>
      </c>
      <c r="E19" s="26" t="str">
        <f>IF($B19="","",_xlfn.XLOOKUP($B19,【記入例】個人名マスタ!$B:$B,【記入例】個人名マスタ!E:E))</f>
        <v/>
      </c>
      <c r="F19" s="26" t="str">
        <f>IF($B19="","",_xlfn.XLOOKUP($B19,【記入例】個人名マスタ!$B:$B,【記入例】個人名マスタ!F:F))</f>
        <v/>
      </c>
      <c r="G19" s="41"/>
      <c r="H19" s="29">
        <f t="shared" si="0"/>
        <v>0</v>
      </c>
      <c r="I19" s="112">
        <f t="shared" si="1"/>
        <v>0</v>
      </c>
      <c r="J19" s="42"/>
      <c r="K19" s="28">
        <f t="shared" si="2"/>
        <v>0</v>
      </c>
      <c r="L19" s="43"/>
      <c r="M19" s="44"/>
      <c r="N19" s="44"/>
      <c r="O19" s="110"/>
      <c r="P19" s="110"/>
      <c r="Q19" s="45"/>
      <c r="R19" s="56"/>
      <c r="S19" s="92">
        <f>table2311[[#This Row],[ID]]+table2311[[#This Row],[負担軽減割合]]</f>
        <v>0</v>
      </c>
    </row>
    <row r="20" spans="1:19" ht="22.5" customHeight="1" x14ac:dyDescent="0.2">
      <c r="A20" s="32"/>
      <c r="B20" s="55"/>
      <c r="C20" s="26" t="str">
        <f>IF($B20="","",_xlfn.XLOOKUP($B20,【記入例】個人名マスタ!$B:$B,【記入例】個人名マスタ!C:C))</f>
        <v/>
      </c>
      <c r="D20" s="26" t="str">
        <f>IF($B20="","",_xlfn.XLOOKUP($B20,【記入例】個人名マスタ!$B:$B,【記入例】個人名マスタ!D:D))</f>
        <v/>
      </c>
      <c r="E20" s="26" t="str">
        <f>IF($B20="","",_xlfn.XLOOKUP($B20,【記入例】個人名マスタ!$B:$B,【記入例】個人名マスタ!E:E))</f>
        <v/>
      </c>
      <c r="F20" s="26" t="str">
        <f>IF($B20="","",_xlfn.XLOOKUP($B20,【記入例】個人名マスタ!$B:$B,【記入例】個人名マスタ!F:F))</f>
        <v/>
      </c>
      <c r="G20" s="41"/>
      <c r="H20" s="29">
        <f t="shared" si="0"/>
        <v>0</v>
      </c>
      <c r="I20" s="112">
        <f t="shared" si="1"/>
        <v>0</v>
      </c>
      <c r="J20" s="42"/>
      <c r="K20" s="28">
        <f t="shared" si="2"/>
        <v>0</v>
      </c>
      <c r="L20" s="43"/>
      <c r="M20" s="44"/>
      <c r="N20" s="44"/>
      <c r="O20" s="110"/>
      <c r="P20" s="110"/>
      <c r="Q20" s="45"/>
      <c r="R20" s="56"/>
      <c r="S20" s="92">
        <f>table2311[[#This Row],[ID]]+table2311[[#This Row],[負担軽減割合]]</f>
        <v>0</v>
      </c>
    </row>
    <row r="21" spans="1:19" ht="22.5" customHeight="1" x14ac:dyDescent="0.2">
      <c r="A21" s="32"/>
      <c r="B21" s="55"/>
      <c r="C21" s="26" t="str">
        <f>IF($B21="","",_xlfn.XLOOKUP($B21,【記入例】個人名マスタ!$B:$B,【記入例】個人名マスタ!C:C))</f>
        <v/>
      </c>
      <c r="D21" s="26" t="str">
        <f>IF($B21="","",_xlfn.XLOOKUP($B21,【記入例】個人名マスタ!$B:$B,【記入例】個人名マスタ!D:D))</f>
        <v/>
      </c>
      <c r="E21" s="26" t="str">
        <f>IF($B21="","",_xlfn.XLOOKUP($B21,【記入例】個人名マスタ!$B:$B,【記入例】個人名マスタ!E:E))</f>
        <v/>
      </c>
      <c r="F21" s="26" t="str">
        <f>IF($B21="","",_xlfn.XLOOKUP($B21,【記入例】個人名マスタ!$B:$B,【記入例】個人名マスタ!F:F))</f>
        <v/>
      </c>
      <c r="G21" s="41"/>
      <c r="H21" s="29">
        <f t="shared" si="0"/>
        <v>0</v>
      </c>
      <c r="I21" s="112">
        <f t="shared" si="1"/>
        <v>0</v>
      </c>
      <c r="J21" s="42"/>
      <c r="K21" s="28">
        <f t="shared" si="2"/>
        <v>0</v>
      </c>
      <c r="L21" s="43"/>
      <c r="M21" s="44"/>
      <c r="N21" s="44"/>
      <c r="O21" s="110"/>
      <c r="P21" s="110"/>
      <c r="Q21" s="45"/>
      <c r="R21" s="56"/>
      <c r="S21" s="92">
        <f>table2311[[#This Row],[ID]]+table2311[[#This Row],[負担軽減割合]]</f>
        <v>0</v>
      </c>
    </row>
    <row r="22" spans="1:19" ht="22.5" customHeight="1" x14ac:dyDescent="0.2">
      <c r="A22" s="32"/>
      <c r="B22" s="55"/>
      <c r="C22" s="26" t="str">
        <f>IF($B22="","",_xlfn.XLOOKUP($B22,【記入例】個人名マスタ!$B:$B,【記入例】個人名マスタ!C:C))</f>
        <v/>
      </c>
      <c r="D22" s="26" t="str">
        <f>IF($B22="","",_xlfn.XLOOKUP($B22,【記入例】個人名マスタ!$B:$B,【記入例】個人名マスタ!D:D))</f>
        <v/>
      </c>
      <c r="E22" s="26" t="str">
        <f>IF($B22="","",_xlfn.XLOOKUP($B22,【記入例】個人名マスタ!$B:$B,【記入例】個人名マスタ!E:E))</f>
        <v/>
      </c>
      <c r="F22" s="26" t="str">
        <f>IF($B22="","",_xlfn.XLOOKUP($B22,【記入例】個人名マスタ!$B:$B,【記入例】個人名マスタ!F:F))</f>
        <v/>
      </c>
      <c r="G22" s="41"/>
      <c r="H22" s="29">
        <f t="shared" si="0"/>
        <v>0</v>
      </c>
      <c r="I22" s="112">
        <f t="shared" si="1"/>
        <v>0</v>
      </c>
      <c r="J22" s="42"/>
      <c r="K22" s="28">
        <f t="shared" si="2"/>
        <v>0</v>
      </c>
      <c r="L22" s="43"/>
      <c r="M22" s="44"/>
      <c r="N22" s="44"/>
      <c r="O22" s="110"/>
      <c r="P22" s="110"/>
      <c r="Q22" s="45"/>
      <c r="R22" s="56"/>
      <c r="S22" s="92">
        <f>table2311[[#This Row],[ID]]+table2311[[#This Row],[負担軽減割合]]</f>
        <v>0</v>
      </c>
    </row>
    <row r="23" spans="1:19" ht="22.5" customHeight="1" x14ac:dyDescent="0.2">
      <c r="A23" s="32"/>
      <c r="B23" s="57"/>
      <c r="C23" s="58" t="str">
        <f>IF($B23="","",_xlfn.XLOOKUP($B23,【記入例】個人名マスタ!$B:$B,【記入例】個人名マスタ!C:C))</f>
        <v/>
      </c>
      <c r="D23" s="58" t="str">
        <f>IF($B23="","",_xlfn.XLOOKUP($B23,【記入例】個人名マスタ!$B:$B,【記入例】個人名マスタ!D:D))</f>
        <v/>
      </c>
      <c r="E23" s="58" t="str">
        <f>IF($B23="","",_xlfn.XLOOKUP($B23,【記入例】個人名マスタ!$B:$B,【記入例】個人名マスタ!E:E))</f>
        <v/>
      </c>
      <c r="F23" s="58" t="str">
        <f>IF($B23="","",_xlfn.XLOOKUP($B23,【記入例】個人名マスタ!$B:$B,【記入例】個人名マスタ!F:F))</f>
        <v/>
      </c>
      <c r="G23" s="59"/>
      <c r="H23" s="60">
        <f t="shared" si="0"/>
        <v>0</v>
      </c>
      <c r="I23" s="113">
        <f t="shared" si="1"/>
        <v>0</v>
      </c>
      <c r="J23" s="61"/>
      <c r="K23" s="62">
        <f t="shared" si="2"/>
        <v>0</v>
      </c>
      <c r="L23" s="63"/>
      <c r="M23" s="64"/>
      <c r="N23" s="64"/>
      <c r="O23" s="111"/>
      <c r="P23" s="111"/>
      <c r="Q23" s="65"/>
      <c r="R23" s="66"/>
      <c r="S23" s="92">
        <f>table2311[[#This Row],[ID]]+table2311[[#This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30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30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XwCTPcM9O8SVApxaNlixNEX2CdU=" saltValue="ZWtv6t6RtJ5lHWru9hwSpw==" spinCount="100000" sheet="1" objects="1" scenarios="1"/>
  <phoneticPr fontId="2"/>
  <conditionalFormatting sqref="O1:P1048576">
    <cfRule type="expression" dxfId="637" priority="2">
      <formula>$J1=0.2</formula>
    </cfRule>
  </conditionalFormatting>
  <conditionalFormatting sqref="N1:O1048576">
    <cfRule type="expression" dxfId="636" priority="1">
      <formula>IF($O1="",FALSE,$N1&gt;$O1)</formula>
    </cfRule>
  </conditionalFormatting>
  <conditionalFormatting sqref="B1:R1048576">
    <cfRule type="expression" dxfId="635" priority="3">
      <formula>NOT(OR(COUNTIF($S:$S,$S1)=1,$S1="",$S1=0))</formula>
    </cfRule>
  </conditionalFormatting>
  <dataValidations count="1">
    <dataValidation type="list" errorStyle="warning" allowBlank="1" showInputMessage="1" showErrorMessage="1" sqref="J10:J23" xr:uid="{044E8900-B707-46DA-9110-D05591B23CF8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a 6 1 5 a 4 b - b 8 2 0 - 4 0 c 5 - b 9 7 2 - 6 0 6 b 1 9 a d 4 1 7 3 "   x m l n s = " h t t p : / / s c h e m a s . m i c r o s o f t . c o m / D a t a M a s h u p " > A A A A A D s I A A B Q S w M E F A A C A A g A m G x N V 1 t I T i S l A A A A 9 g A A A B I A H A B D b 2 5 m a W c v U G F j a 2 F n Z S 5 4 b W w g o h g A K K A U A A A A A A A A A A A A A A A A A A A A A A A A A A A A h Y 8 x D o I w G I W v Q r r T F k w M k p 8 y u B l J S E y M a 1 M q F K E Y W i x 3 c / B I X k G M o m 6 O 7 3 v f 8 N 7 9 e o N 0 b B v v I n u j O p 2 g A F P k S S 2 6 Q u k y Q Y M 9 + h F K G e R c n H g p v U n W J h 5 N k a D K 2 n N M i H M O u w X u + p K E l A b k k G 1 3 o p I t R x 9 Z / Z d 9 p Y 3 l W k j E Y P 8 a w 0 I c 0 A i v o i W m Q G Y I m d J f I Z z 2 P t s f C O u h s U M v W c 3 9 T Q 5 k j k D e H 9 g D U E s D B B Q A A g A I A J h s T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Y b E 1 X a U V K 4 z Q F A A C y K g A A E w A c A E Z v c m 1 1 b G F z L 1 N l Y 3 R p b 2 4 x L m 0 g o h g A K K A U A A A A A A A A A A A A A A A A A A A A A A A A A A A A 7 Z l b T 9 x G F M f f k f g O I / O y q C u 0 Z j 1 m U U u k i E Q V L 0 2 V I P U B r a K F d Q L K r o 2 8 3 p Z q h Q S 7 I t x J K h V I S t p C A y m l F x J 6 E Z c F P o z X x v u U r 9 D x G n u 8 9 u y 2 z L y 1 5 o X D 3 P 5 n Z s 7 8 D t Y p S G P a h C K D B 8 5 v / s P O j s 6 O w n h G l b J A y 4 z m p N 5 k o g 8 M g J y k d X Y A 9 K O X z / V K V S + f o M a 7 U 2 N S r m e w q K q S r H 2 m q E 9 G F e V J r L s 0 8 k k m L w 1 w 3 n w u P T 0 y q M g a G p W O O 8 t Y l + f G 0 r Y + u 6 6 X V / T Z 7 / X y o V 7 e 1 y s H a N V h e 1 r P o J I f n Z C l W M k T j H s O p b D Z 7 5 l 8 A p s 8 N n t d U 0 j w 2 P S 1 J r E p Y B N i U 8 R m H z Z T 2 P R 8 E L A P A v Z B w D 5 A 7 A N M + F q T 2 B S w C b E p Y r M P m y l s e j 5 A 7 A P E P k D s g 4 h 9 E B O + 1 u R 0 9 / X d 6 B V 0 K 6 / 1 y s 9 6 + d I + e v e S r J 0 V 7 3 o e S D k U M f e V L w q x V l c Z B 1 J m b B y M D N 1 J g 4 9 u A b m Y y 4 G M n P U a O M 4 V N H Y X z a 0 / v B W M 7 5 Y 9 n W E 1 I x c e K W p + U M k V 8 / L w l 5 N S I d b G w X i p x A 3 d 4 e J g S N Z E o c c e P x 0 H J c 5 8 + 8 x 4 v o r a N d Q C N G l K a z T X L n + r n T 6 1 9 q v m i z V z 6 7 g + 8 8 3 V + k F 4 t v X L l n H 6 I 2 m B q / 0 1 6 6 L q 9 N c u d s z t a n g 2 G m M u v W o / x j r a N p f n r L N z 8 3 j L W D w y n i + g M Z 9 K 6 h h 6 M 5 n H k m / g 6 1 f G 0 k / 1 + a / M r w / N x f X 6 z i p h s 4 2 u V l L G s 8 3 6 9 g t z c 8 / d T D a j S b 7 T I P U Y c 3 t X u x e k n q s / V + q z a 1 c / n F o H q 6 R + / 8 a I K 5 d f W j O V 0 L k 6 2 z Q O L 6 x 3 O 0 j C O j o L b 6 R 2 u m z u / W r N z A U v x o v k 2 v E b f f b E 3 L r U Z x f 0 8 i I h j B V V i 4 X D z 4 u i e 2 p W U n t u F 9 A 1 Z C f k x 3 j l U N C j W D x p h O O 2 t / j t b N a J 2 l g r P + I A y b y v L r + v z n G + 5 / L B S D g c 0 q 0 f C 9 / + t b R x 1 d m n 5 0 D j B O V i f l R S 8 U 7 1 8 l v 7 p a F n V t k 0 V j a I N P h Y V Y q T h H P k 7 W v y B O x L K 3 E N / T d 6 5 X e 9 s u B u 2 l k F 0 W R Q K c p a 7 G F 3 6 K 7 1 y t O G C x v I F 3 f W Q / f O 7 d n 2 w Q 3 Y j G n 8 4 W w i D p x n j 9 v t 8 I g D 4 q s P T / Z e f W i + L / C C f W E g h B c O A 4 E g H n o A h D G h K G m 1 j p 8 X h F P y 8 S L c 6 / E C d 9 m v 1 z 1 G Q o d H i 2 B H A B b B 7 g A r Q s s 2 U B E 8 8 C 4 c Y E H f 0 z i K u z j j 3 X p 9 Y 9 m L T t A U U V 4 k 3 5 2 a R D m q Y V + / 3 T b x j 5 5 v I C 6 v s Y H T T c s M 0 5 R T g i g j p x V y I i G j k p x Q y N k j m C + a M k R T U m j K A w T 0 E 2 j v A n 4 6 O p w 2 h 9 M i r Z j f 7 t T O / j I W N g k 5 5 R 8 i 2 n a h I e 7 S c u I R G P G z N w 1 u A R 5 o 4 5 I M u P r 8 q r U 7 z w E p V 5 A a / 6 i 1 T a B + f + 5 L i p 0 i H Z 9 C u c b z P 9 6 U Z 4 I 5 A H v 6 7 y M k G B R N E f M f j h B j c a n + c h c n 2 a a 7 y C u f S + 5 V t L q 6 d l c x 3 d 3 Z M S G 3 E i J 9 G 6 Y Y v w 1 T / m 9 D L O 6 t R N L s Z 9 T s v 7 k m n 3 A 0 K S X 5 B I U k z y b J U 0 j 2 s k n 2 3 l g S f Z S z S K L p F J J M u 0 T T K S S T b J J J C k m B T V K g k I R s k p B C U m S T F C k k + 9 g k + y g k U 2 y S N 4 e s 4 E K W V v L m j B X Y G C t Q M F Z g Y 6 x A w V i B j b E C B W M h G 2 M h B W M h G 2 M h B W M h G 2 M h B W M h G 2 M h B W M h G 2 M h B W M h G 2 M h B W M h G 2 M h B W M h G 2 M h B W M h G 2 M h B W M h G 2 M h B W M h G 2 M h B W M h G 2 M h B W N F N s a K F I w V 2 R g r U j B W Z G O s e C P G d u H 6 I Y j 1 d n N R E d L 9 B z I q Q k Z F y K g I G R U h o y J k V I S M i p B R E T I q Q k Z F y K g I G R U h / x 9 F y L 8 B U E s B A i 0 A F A A C A A g A m G x N V 1 t I T i S l A A A A 9 g A A A B I A A A A A A A A A A A A A A A A A A A A A A E N v b m Z p Z y 9 Q Y W N r Y W d l L n h t b F B L A Q I t A B Q A A g A I A J h s T V c P y u m r p A A A A O k A A A A T A A A A A A A A A A A A A A A A A P E A A A B b Q 2 9 u d G V u d F 9 U e X B l c 1 0 u e G 1 s U E s B A i 0 A F A A C A A g A m G x N V 2 l F S u M 0 B Q A A s i o A A B M A A A A A A A A A A A A A A A A A 4 g E A A E Z v c m 1 1 b G F z L 1 N l Y 3 R p b 2 4 x L m 1 Q S w U G A A A A A A M A A w D C A A A A Y w c A A A A A E A E A A O + 7 v z w / e G 1 s I H Z l c n N p b 2 4 9 I j E u M C I g Z W 5 j b 2 R p b m c 9 I n V 0 Z i 0 4 I j 8 + P F B l c m 1 p c 3 N p b 2 5 M a X N 0 I H h t b G 5 z O n h z a T 0 i a H R 0 c D o v L 3 d 3 d y 5 3 M y 5 v c m c v M j A w M S 9 Y T U x T Y 2 h l b W E t a W 5 z d G F u Y 2 U i I H h t b G 5 z O n h z Z D 0 i a H R 0 c D o v L 3 d 3 d y 5 3 M y 5 v c m c v M j A w M S 9 Y T U x T Y 2 h l b W E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9 M I A A A A A A A D S w g A A 7 7 u / P D 9 4 b W w g d m V y c 2 l v b j 0 i M S 4 w I i B l b m N v Z G l u Z z 0 i d X R m L T g i P z 4 8 T G 9 j Y W x Q Y W N r Y W d l T W V 0 Y W R h d G F G a W x l I H h t b G 5 z O n h z a T 0 i a H R 0 c D o v L 3 d 3 d y 5 3 M y 5 v c m c v M j A w M S 9 Y T U x T Y 2 h l b W E t a W 5 z d G F u Y 2 U i I H h t b G 5 z O n h z Z D 0 i a H R 0 c D o v L 3 d 3 d y 5 3 M y 5 v c m c v M j A w M S 9 Y T U x T Y 2 h l b W E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d G F i b G U y M z A 3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U Y X J n Z X Q i I F Z h b H V l P S J z d G F i b G U y M z A 3 X z I i I C 8 + P E V u d H J 5 I F R 5 c G U 9 I k Z p b G x l Z E N v b X B s Z X R l U m V z d W x 0 V G 9 X b 3 J r c 2 h l Z X Q i I F Z h b H V l P S J s M S I g L z 4 8 R W 5 0 c n k g V H l w Z T 0 i U X V l c n l J R C I g V m F s d W U 9 I n M y N z B m O T U 2 N y 0 0 M W U x L T R h O W U t O D c 3 M C 0 3 Y z N j N T c 1 Z j A w O D k i I C 8 + P E V u d H J 5 I F R 5 c G U 9 I k Z p b G x M Y X N 0 V X B k Y X R l Z C I g V m F s d W U 9 I m Q y M D I z L T E w L T E z V D A 0 O j M 2 O j Q 3 L j k 5 O D E y M z B a I i A v P j x F b n R y e S B U e X B l P S J G a W x s Q 2 9 s d W 1 u V H l w Z X M i I F Z h b H V l P S J z Q U F V R 0 J R W U d C U V V G Q l F V R k N R a 0 p D U W t H I i A v P j x F b n R y e S B U e X B l P S J G a W x s R X J y b 3 J D b 3 V u d C I g V m F s d W U 9 I m w w I i A v P j x F b n R y e S B U e X B l P S J G a W x s Q 2 9 s d W 1 u T m F t Z X M i I F Z h b H V l P S J z W y Z x d W 9 0 O + e i u u i q j S Z x d W 9 0 O y w m c X V v d D t J R C Z x d W 9 0 O y w m c X V v d D v m s I / l k I 0 m c X V v d D s s J n F 1 b 3 Q 7 5 L + u 5 L q G 6 K i 8 5 p i O 5 p u 4 6 Y C a 5 5 W q J n F 1 b 3 Q 7 L C Z x d W 9 0 O + S 6 i + a l r e i A h e W Q j S Z x d W 9 0 O y w m c X V v d D v o r J v l u q f l k I 0 m c X V v d D s s J n F 1 b 3 Q 7 5 6 i O 6 L 6 8 6 K y b 5 b q n 5 L 6 h 5 q C 8 J n F 1 b 3 Q 7 L C Z x d W 9 0 O + e o j u a K n O i s m + W 6 p + S + o e a g v C Z x d W 9 0 O y w m c X V v d D v o o 5 z l i q n l r 7 7 o s a H n t Y z o s r s m c X V v d D s s J n F 1 b 3 Q 7 6 L K g 5 o u F 6 L u 9 5 r i b 5 Y m y 5 Z C I J n F 1 b 3 Q 7 L C Z x d W 9 0 O + i j n O W K q e m H k e a U r + a J l e m h j S Z x d W 9 0 O y w m c X V v d D v m l K / m i Z X k v q H m o L w m c X V v d D s s J n F 1 b 3 Q 7 5 Y + X 6 a C Y 5 p e l J n F 1 b 3 Q 7 L C Z x d W 9 0 O + S / r u S 6 h u a X p S Z x d W 9 0 O y w m c X V v d D v l h a X n p L 7 m l 6 U m c X V v d D s s J n F 1 b 3 Q 7 5 7 W M 6 Y G O 5 6 K 6 6 K q N 5 p e l J n F 1 b 3 Q 7 L C Z x d W 9 0 O + i y o O a L h e i 7 v e a 4 m + a X p S Z x d W 9 0 O y w m c X V v d D v l g p n o g I M m c X V v d D t d I i A v P j x F b n R y e S B U e X B l P S J G a W x s R X J y b 3 J D b 2 R l I i B W Y W x 1 Z T 0 i c 1 V u a 2 5 v d 2 4 i I C 8 + P E V u d H J 5 I F R 5 c G U 9 I k Z p b G x T d G F 0 d X M i I F Z h b H V l P S J z Q 2 9 t c G x l d G U i I C 8 + P E V u d H J 5 I F R 5 c G U 9 I k Z p b G x D b 3 V u d C I g V m F s d W U 9 I m w 3 I i A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F i b G U y M z A 3 L 0 F 1 d G 9 S Z W 1 v d m V k Q 2 9 s d W 1 u c z E u e + e i u u i q j S w w f S Z x d W 9 0 O y w m c X V v d D t T Z W N 0 a W 9 u M S 9 0 Y W J s Z T I z M D c v Q X V 0 b 1 J l b W 9 2 Z W R D b 2 x 1 b W 5 z M S 5 7 S U Q s M X 0 m c X V v d D s s J n F 1 b 3 Q 7 U 2 V j d G l v b j E v d G F i b G U y M z A 3 L 0 F 1 d G 9 S Z W 1 v d m V k Q 2 9 s d W 1 u c z E u e + a w j + W Q j S w y f S Z x d W 9 0 O y w m c X V v d D t T Z W N 0 a W 9 u M S 9 0 Y W J s Z T I z M D c v Q X V 0 b 1 J l b W 9 2 Z W R D b 2 x 1 b W 5 z M S 5 7 5 L + u 5 L q G 6 K i 8 5 p i O 5 p u 4 6 Y C a 5 5 W q L D N 9 J n F 1 b 3 Q 7 L C Z x d W 9 0 O 1 N l Y 3 R p b 2 4 x L 3 R h Y m x l M j M w N y 9 B d X R v U m V t b 3 Z l Z E N v b H V t b n M x L n v k u o v m p a 3 o g I X l k I 0 s N H 0 m c X V v d D s s J n F 1 b 3 Q 7 U 2 V j d G l v b j E v d G F i b G U y M z A 3 L 0 F 1 d G 9 S Z W 1 v d m V k Q 2 9 s d W 1 u c z E u e + i s m + W 6 p + W Q j S w 1 f S Z x d W 9 0 O y w m c X V v d D t T Z W N 0 a W 9 u M S 9 0 Y W J s Z T I z M D c v Q X V 0 b 1 J l b W 9 2 Z W R D b 2 x 1 b W 5 z M S 5 7 5 6 i O 6 L 6 8 6 K y b 5 b q n 5 L 6 h 5 q C 8 L D Z 9 J n F 1 b 3 Q 7 L C Z x d W 9 0 O 1 N l Y 3 R p b 2 4 x L 3 R h Y m x l M j M w N y 9 B d X R v U m V t b 3 Z l Z E N v b H V t b n M x L n v n q I 7 m i p z o r J v l u q f k v q H m o L w s N 3 0 m c X V v d D s s J n F 1 b 3 Q 7 U 2 V j d G l v b j E v d G F i b G U y M z A 3 L 0 F 1 d G 9 S Z W 1 v d m V k Q 2 9 s d W 1 u c z E u e + i j n O W K q e W v v u i x o e e 1 j O i y u y w 4 f S Z x d W 9 0 O y w m c X V v d D t T Z W N 0 a W 9 u M S 9 0 Y W J s Z T I z M D c v Q X V 0 b 1 J l b W 9 2 Z W R D b 2 x 1 b W 5 z M S 5 7 6 L K g 5 o u F 6 L u 9 5 r i b 5 Y m y 5 Z C I L D l 9 J n F 1 b 3 Q 7 L C Z x d W 9 0 O 1 N l Y 3 R p b 2 4 x L 3 R h Y m x l M j M w N y 9 B d X R v U m V t b 3 Z l Z E N v b H V t b n M x L n v o o 5 z l i q n p h 5 H m l K / m i Z X p o Y 0 s M T B 9 J n F 1 b 3 Q 7 L C Z x d W 9 0 O 1 N l Y 3 R p b 2 4 x L 3 R h Y m x l M j M w N y 9 B d X R v U m V t b 3 Z l Z E N v b H V t b n M x L n v m l K / m i Z X k v q H m o L w s M T F 9 J n F 1 b 3 Q 7 L C Z x d W 9 0 O 1 N l Y 3 R p b 2 4 x L 3 R h Y m x l M j M w N y 9 B d X R v U m V t b 3 Z l Z E N v b H V t b n M x L n v l j 5 f p o J j m l 6 U s M T J 9 J n F 1 b 3 Q 7 L C Z x d W 9 0 O 1 N l Y 3 R p b 2 4 x L 3 R h Y m x l M j M w N y 9 B d X R v U m V t b 3 Z l Z E N v b H V t b n M x L n v k v 6 7 k u o b m l 6 U s M T N 9 J n F 1 b 3 Q 7 L C Z x d W 9 0 O 1 N l Y 3 R p b 2 4 x L 3 R h Y m x l M j M w N y 9 B d X R v U m V t b 3 Z l Z E N v b H V t b n M x L n v l h a X n p L 7 m l 6 U s M T R 9 J n F 1 b 3 Q 7 L C Z x d W 9 0 O 1 N l Y 3 R p b 2 4 x L 3 R h Y m x l M j M w N y 9 B d X R v U m V t b 3 Z l Z E N v b H V t b n M x L n v n t Y z p g Y 7 n o r r o q o 3 m l 6 U s M T V 9 J n F 1 b 3 Q 7 L C Z x d W 9 0 O 1 N l Y 3 R p b 2 4 x L 3 R h Y m x l M j M w N y 9 B d X R v U m V t b 3 Z l Z E N v b H V t b n M x L n v o s q D m i 4 X o u 7 3 m u J v m l 6 U s M T Z 9 J n F 1 b 3 Q 7 L C Z x d W 9 0 O 1 N l Y 3 R p b 2 4 x L 3 R h Y m x l M j M w N y 9 B d X R v U m V t b 3 Z l Z E N v b H V t b n M x L n v l g p n o g I M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0 Y W J s Z T I z M D c v Q X V 0 b 1 J l b W 9 2 Z W R D b 2 x 1 b W 5 z M S 5 7 5 6 K 6 6 K q N L D B 9 J n F 1 b 3 Q 7 L C Z x d W 9 0 O 1 N l Y 3 R p b 2 4 x L 3 R h Y m x l M j M w N y 9 B d X R v U m V t b 3 Z l Z E N v b H V t b n M x L n t J R C w x f S Z x d W 9 0 O y w m c X V v d D t T Z W N 0 a W 9 u M S 9 0 Y W J s Z T I z M D c v Q X V 0 b 1 J l b W 9 2 Z W R D b 2 x 1 b W 5 z M S 5 7 5 r C P 5 Z C N L D J 9 J n F 1 b 3 Q 7 L C Z x d W 9 0 O 1 N l Y 3 R p b 2 4 x L 3 R h Y m x l M j M w N y 9 B d X R v U m V t b 3 Z l Z E N v b H V t b n M x L n v k v 6 7 k u o b o q L z m m I 7 m m 7 j p g J r n l a o s M 3 0 m c X V v d D s s J n F 1 b 3 Q 7 U 2 V j d G l v b j E v d G F i b G U y M z A 3 L 0 F 1 d G 9 S Z W 1 v d m V k Q 2 9 s d W 1 u c z E u e + S 6 i + a l r e i A h e W Q j S w 0 f S Z x d W 9 0 O y w m c X V v d D t T Z W N 0 a W 9 u M S 9 0 Y W J s Z T I z M D c v Q X V 0 b 1 J l b W 9 2 Z W R D b 2 x 1 b W 5 z M S 5 7 6 K y b 5 b q n 5 Z C N L D V 9 J n F 1 b 3 Q 7 L C Z x d W 9 0 O 1 N l Y 3 R p b 2 4 x L 3 R h Y m x l M j M w N y 9 B d X R v U m V t b 3 Z l Z E N v b H V t b n M x L n v n q I 7 o v r z o r J v l u q f k v q H m o L w s N n 0 m c X V v d D s s J n F 1 b 3 Q 7 U 2 V j d G l v b j E v d G F i b G U y M z A 3 L 0 F 1 d G 9 S Z W 1 v d m V k Q 2 9 s d W 1 u c z E u e + e o j u a K n O i s m + W 6 p + S + o e a g v C w 3 f S Z x d W 9 0 O y w m c X V v d D t T Z W N 0 a W 9 u M S 9 0 Y W J s Z T I z M D c v Q X V 0 b 1 J l b W 9 2 Z W R D b 2 x 1 b W 5 z M S 5 7 6 K O c 5 Y q p 5 a + + 6 L G h 5 7 W M 6 L K 7 L D h 9 J n F 1 b 3 Q 7 L C Z x d W 9 0 O 1 N l Y 3 R p b 2 4 x L 3 R h Y m x l M j M w N y 9 B d X R v U m V t b 3 Z l Z E N v b H V t b n M x L n v o s q D m i 4 X o u 7 3 m u J v l i b L l k I g s O X 0 m c X V v d D s s J n F 1 b 3 Q 7 U 2 V j d G l v b j E v d G F i b G U y M z A 3 L 0 F 1 d G 9 S Z W 1 v d m V k Q 2 9 s d W 1 u c z E u e + i j n O W K q e m H k e a U r + a J l e m h j S w x M H 0 m c X V v d D s s J n F 1 b 3 Q 7 U 2 V j d G l v b j E v d G F i b G U y M z A 3 L 0 F 1 d G 9 S Z W 1 v d m V k Q 2 9 s d W 1 u c z E u e + a U r + a J l e S + o e a g v C w x M X 0 m c X V v d D s s J n F 1 b 3 Q 7 U 2 V j d G l v b j E v d G F i b G U y M z A 3 L 0 F 1 d G 9 S Z W 1 v d m V k Q 2 9 s d W 1 u c z E u e + W P l + m g m O a X p S w x M n 0 m c X V v d D s s J n F 1 b 3 Q 7 U 2 V j d G l v b j E v d G F i b G U y M z A 3 L 0 F 1 d G 9 S Z W 1 v d m V k Q 2 9 s d W 1 u c z E u e + S / r u S 6 h u a X p S w x M 3 0 m c X V v d D s s J n F 1 b 3 Q 7 U 2 V j d G l v b j E v d G F i b G U y M z A 3 L 0 F 1 d G 9 S Z W 1 v d m V k Q 2 9 s d W 1 u c z E u e + W F p e e k v u a X p S w x N H 0 m c X V v d D s s J n F 1 b 3 Q 7 U 2 V j d G l v b j E v d G F i b G U y M z A 3 L 0 F 1 d G 9 S Z W 1 v d m V k Q 2 9 s d W 1 u c z E u e + e 1 j O m B j u e i u u i q j e a X p S w x N X 0 m c X V v d D s s J n F 1 b 3 Q 7 U 2 V j d G l v b j E v d G F i b G U y M z A 3 L 0 F 1 d G 9 S Z W 1 v d m V k Q 2 9 s d W 1 u c z E u e + i y o O a L h e i 7 v e a 4 m + a X p S w x N n 0 m c X V v d D s s J n F 1 b 3 Q 7 U 2 V j d G l v b j E v d G F i b G U y M z A 3 L 0 F 1 d G 9 S Z W 1 v d m V k Q 2 9 s d W 1 u c z E u e + W C m e i A g y w x N 3 0 m c X V v d D t d L C Z x d W 9 0 O 1 J l b G F 0 a W 9 u c 2 h p c E l u Z m 8 m c X V v d D s 6 W 1 1 9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d G F i b G U y M z A 3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E 0 I i A v P j x F b n R y e S B U e X B l P S J G a W x s R X J y b 3 J D b 2 R l I i B W Y W x 1 Z T 0 i c 1 V u a 2 5 v d 2 4 i I C 8 + P E V u d H J 5 I F R 5 c G U 9 I k Z p b G x F c n J v c k N v d W 5 0 I i B W Y W x 1 Z T 0 i b D A i I C 8 + P E V u d H J 5 I F R 5 c G U 9 I k Z p b G x M Y X N 0 V X B k Y X R l Z C I g V m F s d W U 9 I m Q y M D I z L T A 5 L T A 4 V D A w O j I y O j E 2 L j Q 0 O T M 2 M j d a I i A v P j x F b n R y e S B U e X B l P S J G a W x s Q 2 9 s d W 1 u V H l w Z X M i I F Z h b H V l P S J z Q U F B Q U F B Q U F B Q U F B Q U F B Q U F B Q U E i I C 8 + P E V u d H J 5 I F R 5 c G U 9 I k Z p b G x D b 2 x 1 b W 5 O Y W 1 l c y I g V m F s d W U 9 I n N b J n F 1 b 3 Q 7 S U Q m c X V v d D s s J n F 1 b 3 Q 7 5 r C P 5 Z C N J n F 1 b 3 Q 7 L C Z x d W 9 0 O + S / r u S 6 h u i o v O a Y j u a b u O m A m u e V q i Z x d W 9 0 O y w m c X V v d D v o r J v l u q f l k I 0 m c X V v d D s s J n F 1 b 3 Q 7 5 6 i O 6 L 6 8 6 K y b 5 b q n 5 L 6 h 5 q C 8 J n F 1 b 3 Q 7 L C Z x d W 9 0 O + e o j u a K n O i s m + W 6 p + S + o e a g v C Z x d W 9 0 O y w m c X V v d D v o s q D m i 4 X o u 7 3 m u J v l i b L l k I g m c X V v d D s s J n F 1 b 3 Q 7 6 K O c 5 Y q p 6 Y e R 5 p S v 5 o m V 6 a G N J n F 1 b 3 Q 7 L C Z x d W 9 0 O + a U r + a J l e S + o e a g v C Z x d W 9 0 O y w m c X V v d D v l j 5 f p o J j m l 6 U m c X V v d D s s J n F 1 b 3 Q 7 5 L + u 5 L q G 5 p e l J n F 1 b 3 Q 7 L C Z x d W 9 0 O + W F p e e k v u a X p S Z x d W 9 0 O y w m c X V v d D v n t Y z p g Y 7 n o r r o q o 3 m l 6 U m c X V v d D s s J n F 1 b 3 Q 7 6 L K g 5 o u F 6 L u 9 5 r i b 5 p e l J n F 1 b 3 Q 7 L C Z x d W 9 0 O + W C m e i A g y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E 1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0 Y W J s Z T I z M D g v Q X V 0 b 1 J l b W 9 2 Z W R D b 2 x 1 b W 5 z M S 5 7 S U Q s M H 0 m c X V v d D s s J n F 1 b 3 Q 7 U 2 V j d G l v b j E v d G F i b G U y M z A 4 L 0 F 1 d G 9 S Z W 1 v d m V k Q 2 9 s d W 1 u c z E u e + a w j + W Q j S w x f S Z x d W 9 0 O y w m c X V v d D t T Z W N 0 a W 9 u M S 9 0 Y W J s Z T I z M D g v Q X V 0 b 1 J l b W 9 2 Z W R D b 2 x 1 b W 5 z M S 5 7 5 L + u 5 L q G 6 K i 8 5 p i O 5 p u 4 6 Y C a 5 5 W q L D J 9 J n F 1 b 3 Q 7 L C Z x d W 9 0 O 1 N l Y 3 R p b 2 4 x L 3 R h Y m x l M j M w O C 9 B d X R v U m V t b 3 Z l Z E N v b H V t b n M x L n v o r J v l u q f l k I 0 s M 3 0 m c X V v d D s s J n F 1 b 3 Q 7 U 2 V j d G l v b j E v d G F i b G U y M z A 4 L 0 F 1 d G 9 S Z W 1 v d m V k Q 2 9 s d W 1 u c z E u e + e o j u i + v O i s m + W 6 p + S + o e a g v C w 0 f S Z x d W 9 0 O y w m c X V v d D t T Z W N 0 a W 9 u M S 9 0 Y W J s Z T I z M D g v Q X V 0 b 1 J l b W 9 2 Z W R D b 2 x 1 b W 5 z M S 5 7 5 6 i O 5 o q c 6 K y b 5 b q n 5 L 6 h 5 q C 8 L D V 9 J n F 1 b 3 Q 7 L C Z x d W 9 0 O 1 N l Y 3 R p b 2 4 x L 3 R h Y m x l M j M w O C 9 B d X R v U m V t b 3 Z l Z E N v b H V t b n M x L n v o s q D m i 4 X o u 7 3 m u J v l i b L l k I g s N n 0 m c X V v d D s s J n F 1 b 3 Q 7 U 2 V j d G l v b j E v d G F i b G U y M z A 4 L 0 F 1 d G 9 S Z W 1 v d m V k Q 2 9 s d W 1 u c z E u e + i j n O W K q e m H k e a U r + a J l e m h j S w 3 f S Z x d W 9 0 O y w m c X V v d D t T Z W N 0 a W 9 u M S 9 0 Y W J s Z T I z M D g v Q X V 0 b 1 J l b W 9 2 Z W R D b 2 x 1 b W 5 z M S 5 7 5 p S v 5 o m V 5 L 6 h 5 q C 8 L D h 9 J n F 1 b 3 Q 7 L C Z x d W 9 0 O 1 N l Y 3 R p b 2 4 x L 3 R h Y m x l M j M w O C 9 B d X R v U m V t b 3 Z l Z E N v b H V t b n M x L n v l j 5 f p o J j m l 6 U s O X 0 m c X V v d D s s J n F 1 b 3 Q 7 U 2 V j d G l v b j E v d G F i b G U y M z A 4 L 0 F 1 d G 9 S Z W 1 v d m V k Q 2 9 s d W 1 u c z E u e + S / r u S 6 h u a X p S w x M H 0 m c X V v d D s s J n F 1 b 3 Q 7 U 2 V j d G l v b j E v d G F i b G U y M z A 4 L 0 F 1 d G 9 S Z W 1 v d m V k Q 2 9 s d W 1 u c z E u e + W F p e e k v u a X p S w x M X 0 m c X V v d D s s J n F 1 b 3 Q 7 U 2 V j d G l v b j E v d G F i b G U y M z A 4 L 0 F 1 d G 9 S Z W 1 v d m V k Q 2 9 s d W 1 u c z E u e + e 1 j O m B j u e i u u i q j e a X p S w x M n 0 m c X V v d D s s J n F 1 b 3 Q 7 U 2 V j d G l v b j E v d G F i b G U y M z A 4 L 0 F 1 d G 9 S Z W 1 v d m V k Q 2 9 s d W 1 u c z E u e + i y o O a L h e i 7 v e a 4 m + a X p S w x M 3 0 m c X V v d D s s J n F 1 b 3 Q 7 U 2 V j d G l v b j E v d G F i b G U y M z A 4 L 0 F 1 d G 9 S Z W 1 v d m V k Q 2 9 s d W 1 u c z E u e + W C m e i A g y w x N H 0 m c X V v d D t d L C Z x d W 9 0 O 0 N v b H V t b k N v d W 5 0 J n F 1 b 3 Q 7 O j E 1 L C Z x d W 9 0 O 0 t l e U N v b H V t b k 5 h b W V z J n F 1 b 3 Q 7 O l t d L C Z x d W 9 0 O 0 N v b H V t b k l k Z W 5 0 a X R p Z X M m c X V v d D s 6 W y Z x d W 9 0 O 1 N l Y 3 R p b 2 4 x L 3 R h Y m x l M j M w O C 9 B d X R v U m V t b 3 Z l Z E N v b H V t b n M x L n t J R C w w f S Z x d W 9 0 O y w m c X V v d D t T Z W N 0 a W 9 u M S 9 0 Y W J s Z T I z M D g v Q X V 0 b 1 J l b W 9 2 Z W R D b 2 x 1 b W 5 z M S 5 7 5 r C P 5 Z C N L D F 9 J n F 1 b 3 Q 7 L C Z x d W 9 0 O 1 N l Y 3 R p b 2 4 x L 3 R h Y m x l M j M w O C 9 B d X R v U m V t b 3 Z l Z E N v b H V t b n M x L n v k v 6 7 k u o b o q L z m m I 7 m m 7 j p g J r n l a o s M n 0 m c X V v d D s s J n F 1 b 3 Q 7 U 2 V j d G l v b j E v d G F i b G U y M z A 4 L 0 F 1 d G 9 S Z W 1 v d m V k Q 2 9 s d W 1 u c z E u e + i s m + W 6 p + W Q j S w z f S Z x d W 9 0 O y w m c X V v d D t T Z W N 0 a W 9 u M S 9 0 Y W J s Z T I z M D g v Q X V 0 b 1 J l b W 9 2 Z W R D b 2 x 1 b W 5 z M S 5 7 5 6 i O 6 L 6 8 6 K y b 5 b q n 5 L 6 h 5 q C 8 L D R 9 J n F 1 b 3 Q 7 L C Z x d W 9 0 O 1 N l Y 3 R p b 2 4 x L 3 R h Y m x l M j M w O C 9 B d X R v U m V t b 3 Z l Z E N v b H V t b n M x L n v n q I 7 m i p z o r J v l u q f k v q H m o L w s N X 0 m c X V v d D s s J n F 1 b 3 Q 7 U 2 V j d G l v b j E v d G F i b G U y M z A 4 L 0 F 1 d G 9 S Z W 1 v d m V k Q 2 9 s d W 1 u c z E u e + i y o O a L h e i 7 v e a 4 m + W J s u W Q i C w 2 f S Z x d W 9 0 O y w m c X V v d D t T Z W N 0 a W 9 u M S 9 0 Y W J s Z T I z M D g v Q X V 0 b 1 J l b W 9 2 Z W R D b 2 x 1 b W 5 z M S 5 7 6 K O c 5 Y q p 6 Y e R 5 p S v 5 o m V 6 a G N L D d 9 J n F 1 b 3 Q 7 L C Z x d W 9 0 O 1 N l Y 3 R p b 2 4 x L 3 R h Y m x l M j M w O C 9 B d X R v U m V t b 3 Z l Z E N v b H V t b n M x L n v m l K / m i Z X k v q H m o L w s O H 0 m c X V v d D s s J n F 1 b 3 Q 7 U 2 V j d G l v b j E v d G F i b G U y M z A 4 L 0 F 1 d G 9 S Z W 1 v d m V k Q 2 9 s d W 1 u c z E u e + W P l + m g m O a X p S w 5 f S Z x d W 9 0 O y w m c X V v d D t T Z W N 0 a W 9 u M S 9 0 Y W J s Z T I z M D g v Q X V 0 b 1 J l b W 9 2 Z W R D b 2 x 1 b W 5 z M S 5 7 5 L + u 5 L q G 5 p e l L D E w f S Z x d W 9 0 O y w m c X V v d D t T Z W N 0 a W 9 u M S 9 0 Y W J s Z T I z M D g v Q X V 0 b 1 J l b W 9 2 Z W R D b 2 x 1 b W 5 z M S 5 7 5 Y W l 5 6 S + 5 p e l L D E x f S Z x d W 9 0 O y w m c X V v d D t T Z W N 0 a W 9 u M S 9 0 Y W J s Z T I z M D g v Q X V 0 b 1 J l b W 9 2 Z W R D b 2 x 1 b W 5 z M S 5 7 5 7 W M 6 Y G O 5 6 K 6 6 K q N 5 p e l L D E y f S Z x d W 9 0 O y w m c X V v d D t T Z W N 0 a W 9 u M S 9 0 Y W J s Z T I z M D g v Q X V 0 b 1 J l b W 9 2 Z W R D b 2 x 1 b W 5 z M S 5 7 6 L K g 5 o u F 6 L u 9 5 r i b 5 p e l L D E z f S Z x d W 9 0 O y w m c X V v d D t T Z W N 0 a W 9 u M S 9 0 Y W J s Z T I z M D g v Q X V 0 b 1 J l b W 9 2 Z W R D b 2 x 1 b W 5 z M S 5 7 5 Y K Z 6 I C D L D E 0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d G F i b G U y M z A 4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8 l R T g l Q k Y l Q k Q l R T U l O E E l Q T A l R T M l O D E l O T U l R T M l O D I l O E M l R T M l O D E l O U Y l R T M l O D I l Q U Y l R T M l O D I l Q T g l R T M l O D M l Q U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S 0 w O F Q w M D o y M z o y M S 4 4 N T U 1 M z U 0 W i I g L z 4 8 R W 5 0 c n k g V H l w Z T 0 i R m l s b E N v b H V t b l R 5 c G V z I i B W Y W x 1 Z T 0 i c 0 F B Q U F B Q U F B Q U F B Q U F B Q U F B Q U F B I i A v P j x F b n R y e S B U e X B l P S J G a W x s Q 2 9 s d W 1 u T m F t Z X M i I F Z h b H V l P S J z W y Z x d W 9 0 O 0 l E J n F 1 b 3 Q 7 L C Z x d W 9 0 O + a w j + W Q j S Z x d W 9 0 O y w m c X V v d D v k v 6 7 k u o b o q L z m m I 7 m m 7 j p g J r n l a o m c X V v d D s s J n F 1 b 3 Q 7 6 K y b 5 b q n 5 Z C N J n F 1 b 3 Q 7 L C Z x d W 9 0 O + e o j u i + v O i s m + W 6 p + S + o e a g v C Z x d W 9 0 O y w m c X V v d D v n q I 7 m i p z o r J v l u q f k v q H m o L w m c X V v d D s s J n F 1 b 3 Q 7 6 L K g 5 o u F 6 L u 9 5 r i b 5 Y m y 5 Z C I J n F 1 b 3 Q 7 L C Z x d W 9 0 O + i j n O W K q e m H k e a U r + a J l e m h j S Z x d W 9 0 O y w m c X V v d D v m l K / m i Z X k v q H m o L w m c X V v d D s s J n F 1 b 3 Q 7 5 Y + X 6 a C Y 5 p e l J n F 1 b 3 Q 7 L C Z x d W 9 0 O + S / r u S 6 h u a X p S Z x d W 9 0 O y w m c X V v d D v l h a X n p L 7 m l 6 U m c X V v d D s s J n F 1 b 3 Q 7 5 7 W M 6 Y G O 5 6 K 6 6 K q N 5 p e l J n F 1 b 3 Q 7 L C Z x d W 9 0 O + i y o O a L h e i 7 v e a 4 m + a X p S Z x d W 9 0 O y w m c X V v d D v l g p n o g I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F i b G U y M z A 5 L 0 F 1 d G 9 S Z W 1 v d m V k Q 2 9 s d W 1 u c z E u e 0 l E L D B 9 J n F 1 b 3 Q 7 L C Z x d W 9 0 O 1 N l Y 3 R p b 2 4 x L 3 R h Y m x l M j M w O S 9 B d X R v U m V t b 3 Z l Z E N v b H V t b n M x L n v m s I / l k I 0 s M X 0 m c X V v d D s s J n F 1 b 3 Q 7 U 2 V j d G l v b j E v d G F i b G U y M z A 5 L 0 F 1 d G 9 S Z W 1 v d m V k Q 2 9 s d W 1 u c z E u e + S / r u S 6 h u i o v O a Y j u a b u O m A m u e V q i w y f S Z x d W 9 0 O y w m c X V v d D t T Z W N 0 a W 9 u M S 9 0 Y W J s Z T I z M D k v Q X V 0 b 1 J l b W 9 2 Z W R D b 2 x 1 b W 5 z M S 5 7 6 K y b 5 b q n 5 Z C N L D N 9 J n F 1 b 3 Q 7 L C Z x d W 9 0 O 1 N l Y 3 R p b 2 4 x L 3 R h Y m x l M j M w O S 9 B d X R v U m V t b 3 Z l Z E N v b H V t b n M x L n v n q I 7 o v r z o r J v l u q f k v q H m o L w s N H 0 m c X V v d D s s J n F 1 b 3 Q 7 U 2 V j d G l v b j E v d G F i b G U y M z A 5 L 0 F 1 d G 9 S Z W 1 v d m V k Q 2 9 s d W 1 u c z E u e + e o j u a K n O i s m + W 6 p + S + o e a g v C w 1 f S Z x d W 9 0 O y w m c X V v d D t T Z W N 0 a W 9 u M S 9 0 Y W J s Z T I z M D k v Q X V 0 b 1 J l b W 9 2 Z W R D b 2 x 1 b W 5 z M S 5 7 6 L K g 5 o u F 6 L u 9 5 r i b 5 Y m y 5 Z C I L D Z 9 J n F 1 b 3 Q 7 L C Z x d W 9 0 O 1 N l Y 3 R p b 2 4 x L 3 R h Y m x l M j M w O S 9 B d X R v U m V t b 3 Z l Z E N v b H V t b n M x L n v o o 5 z l i q n p h 5 H m l K / m i Z X p o Y 0 s N 3 0 m c X V v d D s s J n F 1 b 3 Q 7 U 2 V j d G l v b j E v d G F i b G U y M z A 5 L 0 F 1 d G 9 S Z W 1 v d m V k Q 2 9 s d W 1 u c z E u e + a U r + a J l e S + o e a g v C w 4 f S Z x d W 9 0 O y w m c X V v d D t T Z W N 0 a W 9 u M S 9 0 Y W J s Z T I z M D k v Q X V 0 b 1 J l b W 9 2 Z W R D b 2 x 1 b W 5 z M S 5 7 5 Y + X 6 a C Y 5 p e l L D l 9 J n F 1 b 3 Q 7 L C Z x d W 9 0 O 1 N l Y 3 R p b 2 4 x L 3 R h Y m x l M j M w O S 9 B d X R v U m V t b 3 Z l Z E N v b H V t b n M x L n v k v 6 7 k u o b m l 6 U s M T B 9 J n F 1 b 3 Q 7 L C Z x d W 9 0 O 1 N l Y 3 R p b 2 4 x L 3 R h Y m x l M j M w O S 9 B d X R v U m V t b 3 Z l Z E N v b H V t b n M x L n v l h a X n p L 7 m l 6 U s M T F 9 J n F 1 b 3 Q 7 L C Z x d W 9 0 O 1 N l Y 3 R p b 2 4 x L 3 R h Y m x l M j M w O S 9 B d X R v U m V t b 3 Z l Z E N v b H V t b n M x L n v n t Y z p g Y 7 n o r r o q o 3 m l 6 U s M T J 9 J n F 1 b 3 Q 7 L C Z x d W 9 0 O 1 N l Y 3 R p b 2 4 x L 3 R h Y m x l M j M w O S 9 B d X R v U m V t b 3 Z l Z E N v b H V t b n M x L n v o s q D m i 4 X o u 7 3 m u J v m l 6 U s M T N 9 J n F 1 b 3 Q 7 L C Z x d W 9 0 O 1 N l Y 3 R p b 2 4 x L 3 R h Y m x l M j M w O S 9 B d X R v U m V t b 3 Z l Z E N v b H V t b n M x L n v l g p n o g I M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0 Y W J s Z T I z M D k v Q X V 0 b 1 J l b W 9 2 Z W R D b 2 x 1 b W 5 z M S 5 7 S U Q s M H 0 m c X V v d D s s J n F 1 b 3 Q 7 U 2 V j d G l v b j E v d G F i b G U y M z A 5 L 0 F 1 d G 9 S Z W 1 v d m V k Q 2 9 s d W 1 u c z E u e + a w j + W Q j S w x f S Z x d W 9 0 O y w m c X V v d D t T Z W N 0 a W 9 u M S 9 0 Y W J s Z T I z M D k v Q X V 0 b 1 J l b W 9 2 Z W R D b 2 x 1 b W 5 z M S 5 7 5 L + u 5 L q G 6 K i 8 5 p i O 5 p u 4 6 Y C a 5 5 W q L D J 9 J n F 1 b 3 Q 7 L C Z x d W 9 0 O 1 N l Y 3 R p b 2 4 x L 3 R h Y m x l M j M w O S 9 B d X R v U m V t b 3 Z l Z E N v b H V t b n M x L n v o r J v l u q f l k I 0 s M 3 0 m c X V v d D s s J n F 1 b 3 Q 7 U 2 V j d G l v b j E v d G F i b G U y M z A 5 L 0 F 1 d G 9 S Z W 1 v d m V k Q 2 9 s d W 1 u c z E u e + e o j u i + v O i s m + W 6 p + S + o e a g v C w 0 f S Z x d W 9 0 O y w m c X V v d D t T Z W N 0 a W 9 u M S 9 0 Y W J s Z T I z M D k v Q X V 0 b 1 J l b W 9 2 Z W R D b 2 x 1 b W 5 z M S 5 7 5 6 i O 5 o q c 6 K y b 5 b q n 5 L 6 h 5 q C 8 L D V 9 J n F 1 b 3 Q 7 L C Z x d W 9 0 O 1 N l Y 3 R p b 2 4 x L 3 R h Y m x l M j M w O S 9 B d X R v U m V t b 3 Z l Z E N v b H V t b n M x L n v o s q D m i 4 X o u 7 3 m u J v l i b L l k I g s N n 0 m c X V v d D s s J n F 1 b 3 Q 7 U 2 V j d G l v b j E v d G F i b G U y M z A 5 L 0 F 1 d G 9 S Z W 1 v d m V k Q 2 9 s d W 1 u c z E u e + i j n O W K q e m H k e a U r + a J l e m h j S w 3 f S Z x d W 9 0 O y w m c X V v d D t T Z W N 0 a W 9 u M S 9 0 Y W J s Z T I z M D k v Q X V 0 b 1 J l b W 9 2 Z W R D b 2 x 1 b W 5 z M S 5 7 5 p S v 5 o m V 5 L 6 h 5 q C 8 L D h 9 J n F 1 b 3 Q 7 L C Z x d W 9 0 O 1 N l Y 3 R p b 2 4 x L 3 R h Y m x l M j M w O S 9 B d X R v U m V t b 3 Z l Z E N v b H V t b n M x L n v l j 5 f p o J j m l 6 U s O X 0 m c X V v d D s s J n F 1 b 3 Q 7 U 2 V j d G l v b j E v d G F i b G U y M z A 5 L 0 F 1 d G 9 S Z W 1 v d m V k Q 2 9 s d W 1 u c z E u e + S / r u S 6 h u a X p S w x M H 0 m c X V v d D s s J n F 1 b 3 Q 7 U 2 V j d G l v b j E v d G F i b G U y M z A 5 L 0 F 1 d G 9 S Z W 1 v d m V k Q 2 9 s d W 1 u c z E u e + W F p e e k v u a X p S w x M X 0 m c X V v d D s s J n F 1 b 3 Q 7 U 2 V j d G l v b j E v d G F i b G U y M z A 5 L 0 F 1 d G 9 S Z W 1 v d m V k Q 2 9 s d W 1 u c z E u e + e 1 j O m B j u e i u u i q j e a X p S w x M n 0 m c X V v d D s s J n F 1 b 3 Q 7 U 2 V j d G l v b j E v d G F i b G U y M z A 5 L 0 F 1 d G 9 S Z W 1 v d m V k Q 2 9 s d W 1 u c z E u e + i y o O a L h e i 7 v e a 4 m + a X p S w x M 3 0 m c X V v d D s s J n F 1 b 3 Q 7 U 2 V j d G l v b j E v d G F i b G U y M z A 5 L 0 F 1 d G 9 S Z W 1 v d m V k Q 2 9 s d W 1 u c z E u e + W C m e i A g y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h Y m x l M j M w O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v J U U z J T g z J T k 1 J U U z J T g y J U E z J U U z J T g z J U F C J U U z J T g y J U J G J U U z J T g z J U J D J U U z J T g x J T k 1 J U U z J T g y J T h D J U U z J T g x J T l G J U U 4 J U E x J T h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8 l R T Q l Q j g l Q T Y l R T M l O D E l Q j k l R T Y l O U I l Q k Y l R T M l O D E l O D g l R T M l O D I l O D k l R T M l O D I l O E M l R T M l O D E l O U Y l R T g l Q T E l O E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v J U U 4 J U J G J U J E J U U 1 J T h B J U E w J U U z J T g x J T k 1 J U U z J T g y J T h D J U U z J T g x J T l G J U U z J T g y J U F C J U U z J T g y J U I 5 J U U z J T g y J U J G J U U z J T g z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v J U U z J T g y J U I w J U U z J T g z J U F C J U U z J T g z J U J D J U U z J T g z J T k 3 J U U 1 J T h D J T k 2 J U U z J T g x J T k 1 J U U z J T g y J T h D J U U z J T g x J T l G J U U 4 J U E x J T h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N S V C M S U 5 N S V F O S U 5 N i U 4 Q i V F M y U 4 M S U 5 N S V F M y U 4 M i U 4 Q y V F M y U 4 M S U 5 R i U y M C V F M y U 4 M y U 4 N i V F M y U 4 M y V C Q y V F M y U 4 M y U 5 N i V F M y U 4 M y V B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8 l R T g l Q k Y l Q k Q l R T U l O E E l Q T A l R T M l O D E l O T U l R T M l O D I l O E M l R T M l O D E l O U Y l R T Y l O U Q l Q T E l R T Q l Q k I l Q j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v J U U 0 J U I 4 J U E 2 J U U z J T g x J U I 5 J U U 2 J T l C J U J G J U U z J T g x J T g 4 J U U z J T g y J T g 5 J U U z J T g y J T h D J U U z J T g x J T l G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N S U 4 O S U 4 Q S V F O S U 5 O S V B N C V F M y U 4 M S U 5 N S V F M y U 4 M i U 4 Q y V F M y U 4 M S U 5 R i V F N S U 4 O C U 5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x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z M z U 5 M j I x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z M T A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M 0 N D Q 1 M z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M x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M z U w N D M 3 M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M z E y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z N T Y 5 M j c x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D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M 2 M j k x M D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w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M z k z M T c 4 M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A z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w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z O T k 2 N z Y y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D Q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A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Q w N T Y 1 O T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w N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D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N D E z N j M 4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A 2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w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0 N T A w N T k 5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D c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A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Q 2 M j k 1 N j N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w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D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N D c 4 N T Y x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A 5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x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0 O T c 4 N D g 2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T A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U w M z Q 2 O D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x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N T E w N D U w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E y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3 N D I 3 N j A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D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c 1 M z g x M T Z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w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N z Y w N z k z M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A z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w N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3 N j c z N T Y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D Q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A 1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c 3 M z M 0 M D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w N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D Y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N z g w O D Y y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A 2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w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3 O D c 4 N D M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D c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A 4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c 5 N D g y N T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w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D k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O D A x M z Y z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A 5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x M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4 M D c z N D c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T A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E x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g x N z M y M D l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x M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T I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O D M w N j U 4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E y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Y w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z M D o x M y 4 5 O D A 2 M j c 4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2 M D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j A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M w O j E z L j k 4 N z E 5 O T l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Y w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2 M D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z A 6 M T M u O T k z N j k 3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j A z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U y M C g y K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3 R h Y m x l M j M w N 1 8 y N i I g L z 4 8 R W 5 0 c n k g V H l w Z T 0 i R m l s b G V k Q 2 9 t c G x l d G V S Z X N 1 b H R U b 1 d v c m t z a G V l d C I g V m F s d W U 9 I m w x I i A v P j x F b n R y e S B U e X B l P S J G a W x s Q 2 9 s d W 1 u V H l w Z X M i I F Z h b H V l P S J z Q U F V R 0 J R W U d C U V V G Q l F V R k N R a 0 p D U W t H I i A v P j x F b n R y e S B U e X B l P S J G a W x s Q 2 9 s d W 1 u T m F t Z X M i I F Z h b H V l P S J z W y Z x d W 9 0 O + e i u u i q j S Z x d W 9 0 O y w m c X V v d D t J R C Z x d W 9 0 O y w m c X V v d D v m s I / l k I 0 m c X V v d D s s J n F 1 b 3 Q 7 5 L + u 5 L q G 6 K i 8 5 p i O 5 p u 4 6 Y C a 5 5 W q J n F 1 b 3 Q 7 L C Z x d W 9 0 O + S 6 i + a l r e i A h e W Q j S Z x d W 9 0 O y w m c X V v d D v o r J v l u q f l k I 0 m c X V v d D s s J n F 1 b 3 Q 7 5 6 i O 6 L 6 8 6 K y b 5 b q n 5 L 6 h 5 q C 8 J n F 1 b 3 Q 7 L C Z x d W 9 0 O + e o j u a K n O i s m + W 6 p + S + o e a g v C Z x d W 9 0 O y w m c X V v d D v o o 5 z l i q n l r 7 7 o s a H n t Y z o s r s m c X V v d D s s J n F 1 b 3 Q 7 6 L K g 5 o u F 6 L u 9 5 r i b 5 Y m y 5 Z C I J n F 1 b 3 Q 7 L C Z x d W 9 0 O + i j n O W K q e m H k e a U r + a J l e m h j S Z x d W 9 0 O y w m c X V v d D v m l K / m i Z X k v q H m o L w m c X V v d D s s J n F 1 b 3 Q 7 5 Y + X 6 a C Y 5 p e l J n F 1 b 3 Q 7 L C Z x d W 9 0 O + S / r u S 6 h u a X p S Z x d W 9 0 O y w m c X V v d D v l h a X n p L 7 m l 6 U m c X V v d D s s J n F 1 b 3 Q 7 5 7 W M 6 Y G O 5 6 K 6 6 K q N 5 p e l J n F 1 b 3 Q 7 L C Z x d W 9 0 O + i y o O a L h e i 7 v e a 4 m + a X p S Z x d W 9 0 O y w m c X V v d D v l g p n o g I M m c X V v d D t d I i A v P j x F b n R y e S B U e X B l P S J G a W x s T G F z d F V w Z G F 0 Z W Q i I F Z h b H V l P S J k M j A y M y 0 x M C 0 x M 1 Q w N D o z N j o 0 N y 4 5 N T E y N T Q y W i I g L z 4 8 R W 5 0 c n k g V H l w Z T 0 i R m l s b F N 0 Y X R 1 c y I g V m F s d W U 9 I n N D b 2 1 w b G V 0 Z S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F i b G U y M z A 3 I C g y K S 9 B d X R v U m V t b 3 Z l Z E N v b H V t b n M x L n v n o r r o q o 0 s M H 0 m c X V v d D s s J n F 1 b 3 Q 7 U 2 V j d G l v b j E v d G F i b G U y M z A 3 I C g y K S 9 B d X R v U m V t b 3 Z l Z E N v b H V t b n M x L n t J R C w x f S Z x d W 9 0 O y w m c X V v d D t T Z W N 0 a W 9 u M S 9 0 Y W J s Z T I z M D c g K D I p L 0 F 1 d G 9 S Z W 1 v d m V k Q 2 9 s d W 1 u c z E u e + a w j + W Q j S w y f S Z x d W 9 0 O y w m c X V v d D t T Z W N 0 a W 9 u M S 9 0 Y W J s Z T I z M D c g K D I p L 0 F 1 d G 9 S Z W 1 v d m V k Q 2 9 s d W 1 u c z E u e + S / r u S 6 h u i o v O a Y j u a b u O m A m u e V q i w z f S Z x d W 9 0 O y w m c X V v d D t T Z W N 0 a W 9 u M S 9 0 Y W J s Z T I z M D c g K D I p L 0 F 1 d G 9 S Z W 1 v d m V k Q 2 9 s d W 1 u c z E u e + S 6 i + a l r e i A h e W Q j S w 0 f S Z x d W 9 0 O y w m c X V v d D t T Z W N 0 a W 9 u M S 9 0 Y W J s Z T I z M D c g K D I p L 0 F 1 d G 9 S Z W 1 v d m V k Q 2 9 s d W 1 u c z E u e + i s m + W 6 p + W Q j S w 1 f S Z x d W 9 0 O y w m c X V v d D t T Z W N 0 a W 9 u M S 9 0 Y W J s Z T I z M D c g K D I p L 0 F 1 d G 9 S Z W 1 v d m V k Q 2 9 s d W 1 u c z E u e + e o j u i + v O i s m + W 6 p + S + o e a g v C w 2 f S Z x d W 9 0 O y w m c X V v d D t T Z W N 0 a W 9 u M S 9 0 Y W J s Z T I z M D c g K D I p L 0 F 1 d G 9 S Z W 1 v d m V k Q 2 9 s d W 1 u c z E u e + e o j u a K n O i s m + W 6 p + S + o e a g v C w 3 f S Z x d W 9 0 O y w m c X V v d D t T Z W N 0 a W 9 u M S 9 0 Y W J s Z T I z M D c g K D I p L 0 F 1 d G 9 S Z W 1 v d m V k Q 2 9 s d W 1 u c z E u e + i j n O W K q e W v v u i x o e e 1 j O i y u y w 4 f S Z x d W 9 0 O y w m c X V v d D t T Z W N 0 a W 9 u M S 9 0 Y W J s Z T I z M D c g K D I p L 0 F 1 d G 9 S Z W 1 v d m V k Q 2 9 s d W 1 u c z E u e + i y o O a L h e i 7 v e a 4 m + W J s u W Q i C w 5 f S Z x d W 9 0 O y w m c X V v d D t T Z W N 0 a W 9 u M S 9 0 Y W J s Z T I z M D c g K D I p L 0 F 1 d G 9 S Z W 1 v d m V k Q 2 9 s d W 1 u c z E u e + i j n O W K q e m H k e a U r + a J l e m h j S w x M H 0 m c X V v d D s s J n F 1 b 3 Q 7 U 2 V j d G l v b j E v d G F i b G U y M z A 3 I C g y K S 9 B d X R v U m V t b 3 Z l Z E N v b H V t b n M x L n v m l K / m i Z X k v q H m o L w s M T F 9 J n F 1 b 3 Q 7 L C Z x d W 9 0 O 1 N l Y 3 R p b 2 4 x L 3 R h Y m x l M j M w N y A o M i k v Q X V 0 b 1 J l b W 9 2 Z W R D b 2 x 1 b W 5 z M S 5 7 5 Y + X 6 a C Y 5 p e l L D E y f S Z x d W 9 0 O y w m c X V v d D t T Z W N 0 a W 9 u M S 9 0 Y W J s Z T I z M D c g K D I p L 0 F 1 d G 9 S Z W 1 v d m V k Q 2 9 s d W 1 u c z E u e + S / r u S 6 h u a X p S w x M 3 0 m c X V v d D s s J n F 1 b 3 Q 7 U 2 V j d G l v b j E v d G F i b G U y M z A 3 I C g y K S 9 B d X R v U m V t b 3 Z l Z E N v b H V t b n M x L n v l h a X n p L 7 m l 6 U s M T R 9 J n F 1 b 3 Q 7 L C Z x d W 9 0 O 1 N l Y 3 R p b 2 4 x L 3 R h Y m x l M j M w N y A o M i k v Q X V 0 b 1 J l b W 9 2 Z W R D b 2 x 1 b W 5 z M S 5 7 5 7 W M 6 Y G O 5 6 K 6 6 K q N 5 p e l L D E 1 f S Z x d W 9 0 O y w m c X V v d D t T Z W N 0 a W 9 u M S 9 0 Y W J s Z T I z M D c g K D I p L 0 F 1 d G 9 S Z W 1 v d m V k Q 2 9 s d W 1 u c z E u e + i y o O a L h e i 7 v e a 4 m + a X p S w x N n 0 m c X V v d D s s J n F 1 b 3 Q 7 U 2 V j d G l v b j E v d G F i b G U y M z A 3 I C g y K S 9 B d X R v U m V t b 3 Z l Z E N v b H V t b n M x L n v l g p n o g I M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0 Y W J s Z T I z M D c g K D I p L 0 F 1 d G 9 S Z W 1 v d m V k Q 2 9 s d W 1 u c z E u e + e i u u i q j S w w f S Z x d W 9 0 O y w m c X V v d D t T Z W N 0 a W 9 u M S 9 0 Y W J s Z T I z M D c g K D I p L 0 F 1 d G 9 S Z W 1 v d m V k Q 2 9 s d W 1 u c z E u e 0 l E L D F 9 J n F 1 b 3 Q 7 L C Z x d W 9 0 O 1 N l Y 3 R p b 2 4 x L 3 R h Y m x l M j M w N y A o M i k v Q X V 0 b 1 J l b W 9 2 Z W R D b 2 x 1 b W 5 z M S 5 7 5 r C P 5 Z C N L D J 9 J n F 1 b 3 Q 7 L C Z x d W 9 0 O 1 N l Y 3 R p b 2 4 x L 3 R h Y m x l M j M w N y A o M i k v Q X V 0 b 1 J l b W 9 2 Z W R D b 2 x 1 b W 5 z M S 5 7 5 L + u 5 L q G 6 K i 8 5 p i O 5 p u 4 6 Y C a 5 5 W q L D N 9 J n F 1 b 3 Q 7 L C Z x d W 9 0 O 1 N l Y 3 R p b 2 4 x L 3 R h Y m x l M j M w N y A o M i k v Q X V 0 b 1 J l b W 9 2 Z W R D b 2 x 1 b W 5 z M S 5 7 5 L q L 5 q W t 6 I C F 5 Z C N L D R 9 J n F 1 b 3 Q 7 L C Z x d W 9 0 O 1 N l Y 3 R p b 2 4 x L 3 R h Y m x l M j M w N y A o M i k v Q X V 0 b 1 J l b W 9 2 Z W R D b 2 x 1 b W 5 z M S 5 7 6 K y b 5 b q n 5 Z C N L D V 9 J n F 1 b 3 Q 7 L C Z x d W 9 0 O 1 N l Y 3 R p b 2 4 x L 3 R h Y m x l M j M w N y A o M i k v Q X V 0 b 1 J l b W 9 2 Z W R D b 2 x 1 b W 5 z M S 5 7 5 6 i O 6 L 6 8 6 K y b 5 b q n 5 L 6 h 5 q C 8 L D Z 9 J n F 1 b 3 Q 7 L C Z x d W 9 0 O 1 N l Y 3 R p b 2 4 x L 3 R h Y m x l M j M w N y A o M i k v Q X V 0 b 1 J l b W 9 2 Z W R D b 2 x 1 b W 5 z M S 5 7 5 6 i O 5 o q c 6 K y b 5 b q n 5 L 6 h 5 q C 8 L D d 9 J n F 1 b 3 Q 7 L C Z x d W 9 0 O 1 N l Y 3 R p b 2 4 x L 3 R h Y m x l M j M w N y A o M i k v Q X V 0 b 1 J l b W 9 2 Z W R D b 2 x 1 b W 5 z M S 5 7 6 K O c 5 Y q p 5 a + + 6 L G h 5 7 W M 6 L K 7 L D h 9 J n F 1 b 3 Q 7 L C Z x d W 9 0 O 1 N l Y 3 R p b 2 4 x L 3 R h Y m x l M j M w N y A o M i k v Q X V 0 b 1 J l b W 9 2 Z W R D b 2 x 1 b W 5 z M S 5 7 6 L K g 5 o u F 6 L u 9 5 r i b 5 Y m y 5 Z C I L D l 9 J n F 1 b 3 Q 7 L C Z x d W 9 0 O 1 N l Y 3 R p b 2 4 x L 3 R h Y m x l M j M w N y A o M i k v Q X V 0 b 1 J l b W 9 2 Z W R D b 2 x 1 b W 5 z M S 5 7 6 K O c 5 Y q p 6 Y e R 5 p S v 5 o m V 6 a G N L D E w f S Z x d W 9 0 O y w m c X V v d D t T Z W N 0 a W 9 u M S 9 0 Y W J s Z T I z M D c g K D I p L 0 F 1 d G 9 S Z W 1 v d m V k Q 2 9 s d W 1 u c z E u e + a U r + a J l e S + o e a g v C w x M X 0 m c X V v d D s s J n F 1 b 3 Q 7 U 2 V j d G l v b j E v d G F i b G U y M z A 3 I C g y K S 9 B d X R v U m V t b 3 Z l Z E N v b H V t b n M x L n v l j 5 f p o J j m l 6 U s M T J 9 J n F 1 b 3 Q 7 L C Z x d W 9 0 O 1 N l Y 3 R p b 2 4 x L 3 R h Y m x l M j M w N y A o M i k v Q X V 0 b 1 J l b W 9 2 Z W R D b 2 x 1 b W 5 z M S 5 7 5 L + u 5 L q G 5 p e l L D E z f S Z x d W 9 0 O y w m c X V v d D t T Z W N 0 a W 9 u M S 9 0 Y W J s Z T I z M D c g K D I p L 0 F 1 d G 9 S Z W 1 v d m V k Q 2 9 s d W 1 u c z E u e + W F p e e k v u a X p S w x N H 0 m c X V v d D s s J n F 1 b 3 Q 7 U 2 V j d G l v b j E v d G F i b G U y M z A 3 I C g y K S 9 B d X R v U m V t b 3 Z l Z E N v b H V t b n M x L n v n t Y z p g Y 7 n o r r o q o 3 m l 6 U s M T V 9 J n F 1 b 3 Q 7 L C Z x d W 9 0 O 1 N l Y 3 R p b 2 4 x L 3 R h Y m x l M j M w N y A o M i k v Q X V 0 b 1 J l b W 9 2 Z W R D b 2 x 1 b W 5 z M S 5 7 6 L K g 5 o u F 6 L u 9 5 r i b 5 p e l L D E 2 f S Z x d W 9 0 O y w m c X V v d D t T Z W N 0 a W 9 u M S 9 0 Y W J s Z T I z M D c g K D I p L 0 F 1 d G 9 S Z W 1 v d m V k Q 2 9 s d W 1 u c z E u e + W C m e i A g y w x N 3 0 m c X V v d D t d L C Z x d W 9 0 O 1 J l b G F 0 a W 9 u c 2 h p c E l u Z m 8 m c X V v d D s 6 W 1 1 9 I i A v P j x F b n R y e S B U e X B l P S J M b 2 F k Z W R U b 0 F u Y W x 5 c 2 l z U 2 V y d m l j Z X M i I F Z h b H V l P S J s M C I g L z 4 8 R W 5 0 c n k g V H l w Z T 0 i R m l s b E N v d W 5 0 I i B W Y W x 1 Z T 0 i b D c i I C 8 + P E V u d H J 5 I F R 5 c G U 9 I k 5 h d m l n Y X R p b 2 5 T d G V w T m F t Z S I g V m F s d W U 9 I n P j g 4 r j g 5 P j g r L j g 7 z j g r f j g 6 f j g 7 M i I C 8 + P E V u d H J 5 I F R 5 c G U 9 I l F 1 Z X J 5 S U Q i I F Z h b H V l P S J z Z T g 4 Z W V k N 2 M t N D A x Z S 0 0 Z W Q 4 L T h l M 2 U t Y j Y x Z G U 3 Z j c 3 O T U z I i A v P j x F b n R y e S B U e X B l P S J B Z G R l Z F R v R G F 0 Y U 1 v Z G V s I i B W Y W x 1 Z T 0 i b D A i I C 8 + P C 9 T d G F i b G V F b n R y a W V z P j w v S X R l b T 4 8 S X R l b T 4 8 S X R l b U x v Y 2 F 0 a W 9 u P j x J d G V t V H l w Z T 5 G b 3 J t d W x h P C 9 J d G V t V H l w Z T 4 8 S X R l b V B h d G g + U 2 V j d G l v b j E v d G F i b G U y M z A 3 J T I w K D I p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U y M C g y K S 8 l R T g l Q k Y l Q k Q l R T U l O E E l Q T A l R T M l O D E l O T U l R T M l O D I l O E M l R T M l O D E l O U Y l R T M l O D I l Q U Y l R T M l O D I l Q T g l R T M l O D M l Q U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l M j A o M i k v J U U z J T g z J T k 1 J U U z J T g y J U E z J U U z J T g z J U F C J U U z J T g y J U J G J U U z J T g z J U J D J U U z J T g x J T k 1 J U U z J T g y J T h D J U U z J T g x J T l G J U U 4 J U E x J T h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J T I w K D I p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U y M C g y K S 8 l R T Q l Q j g l Q T Y l R T M l O D E l Q j k l R T Y l O U I l Q k Y l R T M l O D E l O D g l R T M l O D I l O D k l R T M l O D I l O E M l R T M l O D E l O U Y l R T g l Q T E l O E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l M j A o M i k v J U U 4 J U J G J U J E J U U 1 J T h B J U E w J U U z J T g x J T k 1 J U U z J T g y J T h D J U U z J T g x J T l G J U U z J T g y J U F C J U U z J T g y J U I 5 J U U z J T g y J U J G J U U z J T g z J U E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J T I w K D I p L y V F N S V B N C U 4 O S V F N i U 5 Q i V C N C V F M y U 4 M S U 5 N S V F M y U 4 M i U 4 Q y V F M y U 4 M S U 5 R i V F N S U 5 R S U 4 Q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l M j A o M i k v J U U z J T g y J U I w J U U z J T g z J U F C J U U z J T g z J U J D J U U z J T g z J T k 3 J U U 1 J T h D J T k 2 J U U z J T g x J T k 1 J U U z J T g y J T h D J U U z J T g x J T l G J U U 4 J U E x J T h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J T I w K D I p L y V F N S V C M S U 5 N S V F O S U 5 N i U 4 Q i V F M y U 4 M S U 5 N S V F M y U 4 M i U 4 Q y V F M y U 4 M S U 5 R i U y M C V F M y U 4 M y U 4 N i V F M y U 4 M y V C Q y V F M y U 4 M y U 5 N i V F M y U 4 M y V B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U y M C g y K S 8 l R T g l Q k Y l Q k Q l R T U l O E E l Q T A l R T M l O D E l O T U l R T M l O D I l O E M l R T M l O D E l O U Y l R T Y l O U Q l Q T E l R T Q l Q k I l Q j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l M j A o M i k v J U U 0 J U I 4 J U E 2 J U U z J T g x J U I 5 J U U 2 J T l C J U J G J U U z J T g x J T g 4 J U U z J T g y J T g 5 J U U z J T g y J T h D J U U z J T g x J T l G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J T I w K D I p L y V F N S U 4 O S U 4 Q S V F O S U 5 O S V B N C V F M y U 4 M S U 5 N S V F M y U 4 M i U 4 Q y V F M y U 4 M S U 5 R i V F N S U 4 O C U 5 N z w v S X R l b V B h d G g + P C 9 J d G V t T G 9 j Y X R p b 2 4 + P F N 0 Y W J s Z U V u d H J p Z X M g L z 4 8 L 0 l 0 Z W 0 + P C 9 J d G V t c z 4 8 L 0 x v Y 2 F s U G F j a 2 F n Z U 1 l d G F k Y X R h R m l s Z T 4 W A A A A U E s F B g A A A A A A A A A A A A A A A A A A A A A A A N o A A A A B A A A A 0 I y d 3 w E V 0 R G M e g D A T 8 K X 6 w E A A A D B i p B L t U 4 e Q L / x h q E 6 1 1 7 d A A A A A A I A A A A A A A N m A A D A A A A A E A A A A M 5 M h f z I e 8 G k o S a 8 L q 9 6 C 7 M A A A A A B I A A A K A A A A A Q A A A A 7 b D 0 B k N b v t P R J + y S 7 O H o u 1 A A A A B i A A 1 7 i h m J G 2 a F + W t C s 0 l c 4 r x / P w l q 6 c a t q Z 4 2 C p G M e 4 m / k o n L Y Z z B 7 K F 8 a 6 2 A P Q Z 9 U G f Q G z 2 0 1 N D X R g Y o s R 7 Q e w O 3 s h P 8 G S O g E 4 t 4 R E 0 g + x Q A A A D 8 8 5 d R 5 M O Y r t t T G y 9 O g A L D s v d h S Q = = < / D a t a M a s h u p > 
</file>

<file path=customXml/itemProps1.xml><?xml version="1.0" encoding="utf-8"?>
<ds:datastoreItem xmlns:ds="http://schemas.openxmlformats.org/officeDocument/2006/customXml" ds:itemID="{710CD875-CEE9-464D-9E89-351315E28C5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37</vt:i4>
      </vt:variant>
    </vt:vector>
  </HeadingPairs>
  <TitlesOfParts>
    <vt:vector size="37" baseType="lpstr">
      <vt:lpstr>【記入例】記入方法</vt:lpstr>
      <vt:lpstr>【記入例】個人名マスタ</vt:lpstr>
      <vt:lpstr>【記入例　精算払い】集計 </vt:lpstr>
      <vt:lpstr>【記入例　概算払い】集計</vt:lpstr>
      <vt:lpstr>【記入例】23.07</vt:lpstr>
      <vt:lpstr>【記入例】23.08</vt:lpstr>
      <vt:lpstr>【記入例】23.09</vt:lpstr>
      <vt:lpstr>【記入例】23.10</vt:lpstr>
      <vt:lpstr>【記入例】23.11</vt:lpstr>
      <vt:lpstr>【記入例】23.12</vt:lpstr>
      <vt:lpstr>【記入例】24.01</vt:lpstr>
      <vt:lpstr>【記入例】24.02</vt:lpstr>
      <vt:lpstr>【記入例】24.03</vt:lpstr>
      <vt:lpstr>【記入例】24.04</vt:lpstr>
      <vt:lpstr>【記入例】24.05</vt:lpstr>
      <vt:lpstr>【記入例】24.06</vt:lpstr>
      <vt:lpstr>【記入例】24.07</vt:lpstr>
      <vt:lpstr>【記入例】24.08</vt:lpstr>
      <vt:lpstr>【記入例】24.09</vt:lpstr>
      <vt:lpstr>【記入例】24.10</vt:lpstr>
      <vt:lpstr>【記入例】24.11</vt:lpstr>
      <vt:lpstr>【記入例】24.12</vt:lpstr>
      <vt:lpstr>【記入例】25.01</vt:lpstr>
      <vt:lpstr>【記入例】25.02</vt:lpstr>
      <vt:lpstr>【記入例】25.03</vt:lpstr>
      <vt:lpstr>【記入例】25.04</vt:lpstr>
      <vt:lpstr>【記入例】25.05</vt:lpstr>
      <vt:lpstr>【記入例】25.06</vt:lpstr>
      <vt:lpstr>【記入例】25.07</vt:lpstr>
      <vt:lpstr>【記入例】25.08</vt:lpstr>
      <vt:lpstr>【記入例】25.09</vt:lpstr>
      <vt:lpstr>【記入例】25.10</vt:lpstr>
      <vt:lpstr>【記入例】25.11</vt:lpstr>
      <vt:lpstr>【記入例】25.12</vt:lpstr>
      <vt:lpstr>【記入例】26.01</vt:lpstr>
      <vt:lpstr>【記入例】26.02</vt:lpstr>
      <vt:lpstr>【記入例】26.03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2023-05-26T08:22:15Z</dcterms:created>
  <dcterms:modified xsi:type="dcterms:W3CDTF">2023-11-09T00:27:19Z</dcterms:modified>
</cp:coreProperties>
</file>