
<file path=[Content_Types].xml><?xml version="1.0" encoding="utf-8"?>
<Types xmlns="http://schemas.openxmlformats.org/package/2006/content-types">
  <Default Extension="bin" ContentType="application/vnd.openxmlformats-officedocument.spreadsheetml.customProperty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rinterSettings/printerSettings1.bin" ContentType="application/vnd.openxmlformats-officedocument.spreadsheetml.printerSettings"/>
  <Override PartName="/xl/printerSettings/printerSettings2.bin" ContentType="application/vnd.openxmlformats-officedocument.spreadsheetml.printerSettings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printerSettings/printerSettings3.bin" ContentType="application/vnd.openxmlformats-officedocument.spreadsheetml.printerSettings"/>
  <Override PartName="/xl/drawings/drawing3.xml" ContentType="application/vnd.openxmlformats-officedocument.drawing+xml"/>
  <Override PartName="/xl/tables/table2.xml" ContentType="application/vnd.openxmlformats-officedocument.spreadsheetml.table+xml"/>
  <Override PartName="/xl/printerSettings/printerSettings4.bin" ContentType="application/vnd.openxmlformats-officedocument.spreadsheetml.printerSettings"/>
  <Override PartName="/xl/drawings/drawing4.xml" ContentType="application/vnd.openxmlformats-officedocument.drawing+xml"/>
  <Override PartName="/xl/tables/table3.xml" ContentType="application/vnd.openxmlformats-officedocument.spreadsheetml.table+xml"/>
  <Override PartName="/xl/printerSettings/printerSettings5.bin" ContentType="application/vnd.openxmlformats-officedocument.spreadsheetml.printerSettings"/>
  <Override PartName="/xl/drawings/drawing5.xml" ContentType="application/vnd.openxmlformats-officedocument.drawing+xml"/>
  <Override PartName="/xl/tables/table4.xml" ContentType="application/vnd.openxmlformats-officedocument.spreadsheetml.table+xml"/>
  <Override PartName="/xl/printerSettings/printerSettings6.bin" ContentType="application/vnd.openxmlformats-officedocument.spreadsheetml.printerSettings"/>
  <Override PartName="/xl/drawings/drawing6.xml" ContentType="application/vnd.openxmlformats-officedocument.drawing+xml"/>
  <Override PartName="/xl/tables/table5.xml" ContentType="application/vnd.openxmlformats-officedocument.spreadsheetml.table+xml"/>
  <Override PartName="/xl/printerSettings/printerSettings7.bin" ContentType="application/vnd.openxmlformats-officedocument.spreadsheetml.printerSettings"/>
  <Override PartName="/xl/drawings/drawing7.xml" ContentType="application/vnd.openxmlformats-officedocument.drawing+xml"/>
  <Override PartName="/xl/tables/table6.xml" ContentType="application/vnd.openxmlformats-officedocument.spreadsheetml.table+xml"/>
  <Override PartName="/xl/printerSettings/printerSettings8.bin" ContentType="application/vnd.openxmlformats-officedocument.spreadsheetml.printerSettings"/>
  <Override PartName="/xl/drawings/drawing8.xml" ContentType="application/vnd.openxmlformats-officedocument.drawing+xml"/>
  <Override PartName="/xl/tables/table7.xml" ContentType="application/vnd.openxmlformats-officedocument.spreadsheetml.table+xml"/>
  <Override PartName="/xl/printerSettings/printerSettings9.bin" ContentType="application/vnd.openxmlformats-officedocument.spreadsheetml.printerSettings"/>
  <Override PartName="/xl/drawings/drawing9.xml" ContentType="application/vnd.openxmlformats-officedocument.drawing+xml"/>
  <Override PartName="/xl/tables/table8.xml" ContentType="application/vnd.openxmlformats-officedocument.spreadsheetml.table+xml"/>
  <Override PartName="/xl/printerSettings/printerSettings10.bin" ContentType="application/vnd.openxmlformats-officedocument.spreadsheetml.printerSettings"/>
  <Override PartName="/xl/drawings/drawing10.xml" ContentType="application/vnd.openxmlformats-officedocument.drawing+xml"/>
  <Override PartName="/xl/tables/table9.xml" ContentType="application/vnd.openxmlformats-officedocument.spreadsheetml.table+xml"/>
  <Override PartName="/xl/printerSettings/printerSettings11.bin" ContentType="application/vnd.openxmlformats-officedocument.spreadsheetml.printerSettings"/>
  <Override PartName="/xl/drawings/drawing11.xml" ContentType="application/vnd.openxmlformats-officedocument.drawing+xml"/>
  <Override PartName="/xl/tables/table10.xml" ContentType="application/vnd.openxmlformats-officedocument.spreadsheetml.table+xml"/>
  <Override PartName="/xl/printerSettings/printerSettings12.bin" ContentType="application/vnd.openxmlformats-officedocument.spreadsheetml.printerSettings"/>
  <Override PartName="/xl/drawings/drawing12.xml" ContentType="application/vnd.openxmlformats-officedocument.drawing+xml"/>
  <Override PartName="/xl/tables/table11.xml" ContentType="application/vnd.openxmlformats-officedocument.spreadsheetml.table+xml"/>
  <Override PartName="/xl/printerSettings/printerSettings13.bin" ContentType="application/vnd.openxmlformats-officedocument.spreadsheetml.printerSettings"/>
  <Override PartName="/xl/drawings/drawing13.xml" ContentType="application/vnd.openxmlformats-officedocument.drawing+xml"/>
  <Override PartName="/xl/tables/table12.xml" ContentType="application/vnd.openxmlformats-officedocument.spreadsheetml.table+xml"/>
  <Override PartName="/xl/printerSettings/printerSettings14.bin" ContentType="application/vnd.openxmlformats-officedocument.spreadsheetml.printerSettings"/>
  <Override PartName="/xl/drawings/drawing14.xml" ContentType="application/vnd.openxmlformats-officedocument.drawing+xml"/>
  <Override PartName="/xl/tables/table13.xml" ContentType="application/vnd.openxmlformats-officedocument.spreadsheetml.table+xml"/>
  <Override PartName="/xl/printerSettings/printerSettings15.bin" ContentType="application/vnd.openxmlformats-officedocument.spreadsheetml.printerSettings"/>
  <Override PartName="/xl/drawings/drawing15.xml" ContentType="application/vnd.openxmlformats-officedocument.drawing+xml"/>
  <Override PartName="/xl/tables/table14.xml" ContentType="application/vnd.openxmlformats-officedocument.spreadsheetml.table+xml"/>
  <Override PartName="/xl/printerSettings/printerSettings16.bin" ContentType="application/vnd.openxmlformats-officedocument.spreadsheetml.printerSettings"/>
  <Override PartName="/xl/drawings/drawing16.xml" ContentType="application/vnd.openxmlformats-officedocument.drawing+xml"/>
  <Override PartName="/xl/tables/table15.xml" ContentType="application/vnd.openxmlformats-officedocument.spreadsheetml.table+xml"/>
  <Override PartName="/xl/printerSettings/printerSettings17.bin" ContentType="application/vnd.openxmlformats-officedocument.spreadsheetml.printerSettings"/>
  <Override PartName="/xl/drawings/drawing17.xml" ContentType="application/vnd.openxmlformats-officedocument.drawing+xml"/>
  <Override PartName="/xl/tables/table16.xml" ContentType="application/vnd.openxmlformats-officedocument.spreadsheetml.table+xml"/>
  <Override PartName="/xl/printerSettings/printerSettings18.bin" ContentType="application/vnd.openxmlformats-officedocument.spreadsheetml.printerSettings"/>
  <Override PartName="/xl/drawings/drawing18.xml" ContentType="application/vnd.openxmlformats-officedocument.drawing+xml"/>
  <Override PartName="/xl/tables/table17.xml" ContentType="application/vnd.openxmlformats-officedocument.spreadsheetml.table+xml"/>
  <Override PartName="/xl/printerSettings/printerSettings19.bin" ContentType="application/vnd.openxmlformats-officedocument.spreadsheetml.printerSettings"/>
  <Override PartName="/xl/drawings/drawing19.xml" ContentType="application/vnd.openxmlformats-officedocument.drawing+xml"/>
  <Override PartName="/xl/tables/table18.xml" ContentType="application/vnd.openxmlformats-officedocument.spreadsheetml.table+xml"/>
  <Override PartName="/xl/printerSettings/printerSettings20.bin" ContentType="application/vnd.openxmlformats-officedocument.spreadsheetml.printerSettings"/>
  <Override PartName="/xl/drawings/drawing20.xml" ContentType="application/vnd.openxmlformats-officedocument.drawing+xml"/>
  <Override PartName="/xl/tables/table19.xml" ContentType="application/vnd.openxmlformats-officedocument.spreadsheetml.table+xml"/>
  <Override PartName="/xl/printerSettings/printerSettings21.bin" ContentType="application/vnd.openxmlformats-officedocument.spreadsheetml.printerSettings"/>
  <Override PartName="/xl/drawings/drawing21.xml" ContentType="application/vnd.openxmlformats-officedocument.drawing+xml"/>
  <Override PartName="/xl/tables/table20.xml" ContentType="application/vnd.openxmlformats-officedocument.spreadsheetml.table+xml"/>
  <Override PartName="/xl/printerSettings/printerSettings22.bin" ContentType="application/vnd.openxmlformats-officedocument.spreadsheetml.printerSettings"/>
  <Override PartName="/xl/drawings/drawing22.xml" ContentType="application/vnd.openxmlformats-officedocument.drawing+xml"/>
  <Override PartName="/xl/tables/table21.xml" ContentType="application/vnd.openxmlformats-officedocument.spreadsheetml.table+xml"/>
  <Override PartName="/xl/printerSettings/printerSettings23.bin" ContentType="application/vnd.openxmlformats-officedocument.spreadsheetml.printerSettings"/>
  <Override PartName="/xl/drawings/drawing23.xml" ContentType="application/vnd.openxmlformats-officedocument.drawing+xml"/>
  <Override PartName="/xl/tables/table22.xml" ContentType="application/vnd.openxmlformats-officedocument.spreadsheetml.table+xml"/>
  <Override PartName="/xl/printerSettings/printerSettings24.bin" ContentType="application/vnd.openxmlformats-officedocument.spreadsheetml.printerSettings"/>
  <Override PartName="/xl/drawings/drawing24.xml" ContentType="application/vnd.openxmlformats-officedocument.drawing+xml"/>
  <Override PartName="/xl/tables/table23.xml" ContentType="application/vnd.openxmlformats-officedocument.spreadsheetml.table+xml"/>
  <Override PartName="/xl/printerSettings/printerSettings25.bin" ContentType="application/vnd.openxmlformats-officedocument.spreadsheetml.printerSettings"/>
  <Override PartName="/xl/drawings/drawing25.xml" ContentType="application/vnd.openxmlformats-officedocument.drawing+xml"/>
  <Override PartName="/xl/tables/table24.xml" ContentType="application/vnd.openxmlformats-officedocument.spreadsheetml.table+xml"/>
  <Override PartName="/xl/printerSettings/printerSettings26.bin" ContentType="application/vnd.openxmlformats-officedocument.spreadsheetml.printerSettings"/>
  <Override PartName="/xl/drawings/drawing26.xml" ContentType="application/vnd.openxmlformats-officedocument.drawing+xml"/>
  <Override PartName="/xl/tables/table25.xml" ContentType="application/vnd.openxmlformats-officedocument.spreadsheetml.table+xml"/>
  <Override PartName="/xl/printerSettings/printerSettings27.bin" ContentType="application/vnd.openxmlformats-officedocument.spreadsheetml.printerSettings"/>
  <Override PartName="/xl/drawings/drawing27.xml" ContentType="application/vnd.openxmlformats-officedocument.drawing+xml"/>
  <Override PartName="/xl/tables/table26.xml" ContentType="application/vnd.openxmlformats-officedocument.spreadsheetml.table+xml"/>
  <Override PartName="/xl/printerSettings/printerSettings28.bin" ContentType="application/vnd.openxmlformats-officedocument.spreadsheetml.printerSettings"/>
  <Override PartName="/xl/drawings/drawing28.xml" ContentType="application/vnd.openxmlformats-officedocument.drawing+xml"/>
  <Override PartName="/xl/tables/table27.xml" ContentType="application/vnd.openxmlformats-officedocument.spreadsheetml.table+xml"/>
  <Override PartName="/xl/printerSettings/printerSettings29.bin" ContentType="application/vnd.openxmlformats-officedocument.spreadsheetml.printerSettings"/>
  <Override PartName="/xl/drawings/drawing29.xml" ContentType="application/vnd.openxmlformats-officedocument.drawing+xml"/>
  <Override PartName="/xl/tables/table28.xml" ContentType="application/vnd.openxmlformats-officedocument.spreadsheetml.table+xml"/>
  <Override PartName="/xl/printerSettings/printerSettings30.bin" ContentType="application/vnd.openxmlformats-officedocument.spreadsheetml.printerSettings"/>
  <Override PartName="/xl/drawings/drawing30.xml" ContentType="application/vnd.openxmlformats-officedocument.drawing+xml"/>
  <Override PartName="/xl/tables/table29.xml" ContentType="application/vnd.openxmlformats-officedocument.spreadsheetml.table+xml"/>
  <Override PartName="/xl/printerSettings/printerSettings31.bin" ContentType="application/vnd.openxmlformats-officedocument.spreadsheetml.printerSettings"/>
  <Override PartName="/xl/drawings/drawing31.xml" ContentType="application/vnd.openxmlformats-officedocument.drawing+xml"/>
  <Override PartName="/xl/tables/table30.xml" ContentType="application/vnd.openxmlformats-officedocument.spreadsheetml.table+xml"/>
  <Override PartName="/xl/printerSettings/printerSettings32.bin" ContentType="application/vnd.openxmlformats-officedocument.spreadsheetml.printerSettings"/>
  <Override PartName="/xl/drawings/drawing32.xml" ContentType="application/vnd.openxmlformats-officedocument.drawing+xml"/>
  <Override PartName="/xl/tables/table31.xml" ContentType="application/vnd.openxmlformats-officedocument.spreadsheetml.table+xml"/>
  <Override PartName="/xl/printerSettings/printerSettings33.bin" ContentType="application/vnd.openxmlformats-officedocument.spreadsheetml.printerSettings"/>
  <Override PartName="/xl/drawings/drawing33.xml" ContentType="application/vnd.openxmlformats-officedocument.drawing+xml"/>
  <Override PartName="/xl/tables/table32.xml" ContentType="application/vnd.openxmlformats-officedocument.spreadsheetml.table+xml"/>
  <Override PartName="/xl/printerSettings/printerSettings34.bin" ContentType="application/vnd.openxmlformats-officedocument.spreadsheetml.printerSettings"/>
  <Override PartName="/xl/drawings/drawing34.xml" ContentType="application/vnd.openxmlformats-officedocument.drawing+xml"/>
  <Override PartName="/xl/tables/table33.xml" ContentType="application/vnd.openxmlformats-officedocument.spreadsheetml.table+xml"/>
  <Override PartName="/xl/printerSettings/printerSettings35.bin" ContentType="application/vnd.openxmlformats-officedocument.spreadsheetml.printerSettings"/>
  <Override PartName="/xl/drawings/drawing35.xml" ContentType="application/vnd.openxmlformats-officedocument.drawing+xml"/>
  <Override PartName="/xl/tables/table3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filterPrivacy="1" codeName="ThisWorkbook"/>
  <xr:revisionPtr revIDLastSave="0" documentId="13_ncr:1_{304114EA-82F0-4A12-B546-923A2F0F8212}" xr6:coauthVersionLast="47" xr6:coauthVersionMax="47" xr10:uidLastSave="{00000000-0000-0000-0000-000000000000}"/>
  <workbookProtection workbookAlgorithmName="SHA-512" workbookHashValue="kgkKQlmh8o713/N2wrzPDPQ9JzkspuFgqRzkPP50Ees/B0UzRYviAdqG6LOzCGmnhia5HJOR21+fTVwoBkg0Ew==" workbookSaltValue="neaYxOiqYEGAXnANaUALTw==" workbookSpinCount="100000" lockStructure="1"/>
  <bookViews>
    <workbookView xWindow="4650" yWindow="2685" windowWidth="20730" windowHeight="11775" xr2:uid="{00000000-000D-0000-FFFF-FFFF00000000}"/>
  </bookViews>
  <sheets>
    <sheet name="記入方法" sheetId="119" r:id="rId1"/>
    <sheet name="個人名マスタ" sheetId="74" r:id="rId2"/>
    <sheet name="集計" sheetId="86" r:id="rId3"/>
    <sheet name="23.07" sheetId="83" r:id="rId4"/>
    <sheet name="23.08" sheetId="80" r:id="rId5"/>
    <sheet name="23.09" sheetId="84" r:id="rId6"/>
    <sheet name="23.10" sheetId="89" r:id="rId7"/>
    <sheet name="23.11" sheetId="90" r:id="rId8"/>
    <sheet name="23.12" sheetId="91" r:id="rId9"/>
    <sheet name="24.01" sheetId="92" r:id="rId10"/>
    <sheet name="24.02" sheetId="93" r:id="rId11"/>
    <sheet name="24.03" sheetId="94" r:id="rId12"/>
    <sheet name="24.04" sheetId="95" r:id="rId13"/>
    <sheet name="24.05" sheetId="96" r:id="rId14"/>
    <sheet name="24.06" sheetId="97" r:id="rId15"/>
    <sheet name="24.07" sheetId="98" r:id="rId16"/>
    <sheet name="24.08" sheetId="99" r:id="rId17"/>
    <sheet name="24.09" sheetId="100" r:id="rId18"/>
    <sheet name="24.10" sheetId="101" r:id="rId19"/>
    <sheet name="24.11" sheetId="102" r:id="rId20"/>
    <sheet name="24.12" sheetId="103" r:id="rId21"/>
    <sheet name="25.01" sheetId="104" r:id="rId22"/>
    <sheet name="25.02" sheetId="105" r:id="rId23"/>
    <sheet name="25.03" sheetId="106" r:id="rId24"/>
    <sheet name="25.04" sheetId="107" r:id="rId25"/>
    <sheet name="25.05" sheetId="108" r:id="rId26"/>
    <sheet name="25.06" sheetId="109" r:id="rId27"/>
    <sheet name="25.07" sheetId="110" r:id="rId28"/>
    <sheet name="25.08" sheetId="111" r:id="rId29"/>
    <sheet name="25.09" sheetId="112" r:id="rId30"/>
    <sheet name="25.10" sheetId="113" r:id="rId31"/>
    <sheet name="25.11" sheetId="114" r:id="rId32"/>
    <sheet name="25.12" sheetId="115" r:id="rId33"/>
    <sheet name="26.01" sheetId="116" r:id="rId34"/>
    <sheet name="26.02" sheetId="117" r:id="rId35"/>
    <sheet name="26.03" sheetId="118" r:id="rId36"/>
  </sheets>
  <definedNames>
    <definedName name="_xlnm._FilterDatabase" localSheetId="3" hidden="1">'23.07'!$B$9:$R$23</definedName>
    <definedName name="_xlnm._FilterDatabase" localSheetId="4" hidden="1">'23.08'!$B$9:$R$23</definedName>
    <definedName name="_xlnm._FilterDatabase" localSheetId="5" hidden="1">'23.09'!$B$9:$R$23</definedName>
    <definedName name="_xlnm._FilterDatabase" localSheetId="6" hidden="1">'23.10'!$B$9:$R$23</definedName>
    <definedName name="_xlnm._FilterDatabase" localSheetId="7" hidden="1">'23.11'!$B$9:$R$23</definedName>
    <definedName name="_xlnm._FilterDatabase" localSheetId="8" hidden="1">'23.12'!$B$9:$R$23</definedName>
    <definedName name="_xlnm._FilterDatabase" localSheetId="9" hidden="1">'24.01'!$B$9:$R$23</definedName>
    <definedName name="_xlnm._FilterDatabase" localSheetId="10" hidden="1">'24.02'!$B$9:$R$23</definedName>
    <definedName name="_xlnm._FilterDatabase" localSheetId="11" hidden="1">'24.03'!$B$9:$R$23</definedName>
    <definedName name="_xlnm._FilterDatabase" localSheetId="12" hidden="1">'24.04'!$B$9:$R$23</definedName>
    <definedName name="_xlnm._FilterDatabase" localSheetId="13" hidden="1">'24.05'!$B$9:$R$23</definedName>
    <definedName name="_xlnm._FilterDatabase" localSheetId="14" hidden="1">'24.06'!$B$9:$R$23</definedName>
    <definedName name="_xlnm._FilterDatabase" localSheetId="15" hidden="1">'24.07'!$B$9:$R$23</definedName>
    <definedName name="_xlnm._FilterDatabase" localSheetId="16" hidden="1">'24.08'!$B$9:$R$23</definedName>
    <definedName name="_xlnm._FilterDatabase" localSheetId="17" hidden="1">'24.09'!$B$9:$R$23</definedName>
    <definedName name="_xlnm._FilterDatabase" localSheetId="18" hidden="1">'24.10'!$B$9:$R$23</definedName>
    <definedName name="_xlnm._FilterDatabase" localSheetId="19" hidden="1">'24.11'!$B$9:$R$23</definedName>
    <definedName name="_xlnm._FilterDatabase" localSheetId="20" hidden="1">'24.12'!$B$9:$R$23</definedName>
    <definedName name="_xlnm._FilterDatabase" localSheetId="21" hidden="1">'25.01'!$B$9:$R$23</definedName>
    <definedName name="_xlnm._FilterDatabase" localSheetId="22" hidden="1">'25.02'!$B$9:$R$23</definedName>
    <definedName name="_xlnm._FilterDatabase" localSheetId="23" hidden="1">'25.03'!$B$9:$R$23</definedName>
    <definedName name="_xlnm._FilterDatabase" localSheetId="24" hidden="1">'25.04'!$B$9:$R$23</definedName>
    <definedName name="_xlnm._FilterDatabase" localSheetId="25" hidden="1">'25.05'!$B$9:$R$23</definedName>
    <definedName name="_xlnm._FilterDatabase" localSheetId="26" hidden="1">'25.06'!$B$9:$R$23</definedName>
    <definedName name="_xlnm._FilterDatabase" localSheetId="27" hidden="1">'25.07'!$B$9:$R$23</definedName>
    <definedName name="_xlnm._FilterDatabase" localSheetId="28" hidden="1">'25.08'!$B$9:$R$23</definedName>
    <definedName name="_xlnm._FilterDatabase" localSheetId="29" hidden="1">'25.09'!$B$9:$R$23</definedName>
    <definedName name="_xlnm._FilterDatabase" localSheetId="30" hidden="1">'25.10'!$B$9:$R$23</definedName>
    <definedName name="_xlnm._FilterDatabase" localSheetId="31" hidden="1">'25.11'!$B$9:$R$23</definedName>
    <definedName name="_xlnm._FilterDatabase" localSheetId="32" hidden="1">'25.12'!$B$9:$R$23</definedName>
    <definedName name="_xlnm._FilterDatabase" localSheetId="33" hidden="1">'26.01'!$B$9:$R$23</definedName>
    <definedName name="_xlnm._FilterDatabase" localSheetId="34" hidden="1">'26.02'!$B$9:$R$23</definedName>
    <definedName name="_xlnm._FilterDatabase" localSheetId="35" hidden="1">'26.03'!$B$9:$R$23</definedName>
    <definedName name="ExternalData_1" localSheetId="2" hidden="1">集計!$A$10:$R$11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3" i="118" l="1"/>
  <c r="K23" i="118" s="1"/>
  <c r="H22" i="118"/>
  <c r="K22" i="118" s="1"/>
  <c r="H21" i="118"/>
  <c r="K21" i="118" s="1"/>
  <c r="I20" i="118"/>
  <c r="H20" i="118"/>
  <c r="K20" i="118" s="1"/>
  <c r="H19" i="118"/>
  <c r="K19" i="118" s="1"/>
  <c r="H18" i="118"/>
  <c r="I18" i="118" s="1"/>
  <c r="H17" i="118"/>
  <c r="K17" i="118" s="1"/>
  <c r="I16" i="118"/>
  <c r="H16" i="118"/>
  <c r="K16" i="118" s="1"/>
  <c r="H15" i="118"/>
  <c r="K15" i="118" s="1"/>
  <c r="H14" i="118"/>
  <c r="I14" i="118" s="1"/>
  <c r="H13" i="118"/>
  <c r="K13" i="118" s="1"/>
  <c r="I12" i="118"/>
  <c r="H12" i="118"/>
  <c r="K12" i="118" s="1"/>
  <c r="H11" i="118"/>
  <c r="K11" i="118" s="1"/>
  <c r="H10" i="118"/>
  <c r="K10" i="118" s="1"/>
  <c r="K23" i="117"/>
  <c r="I23" i="117"/>
  <c r="H23" i="117"/>
  <c r="H22" i="117"/>
  <c r="K22" i="117" s="1"/>
  <c r="H21" i="117"/>
  <c r="K21" i="117" s="1"/>
  <c r="I20" i="117"/>
  <c r="H20" i="117"/>
  <c r="K20" i="117" s="1"/>
  <c r="K19" i="117"/>
  <c r="I19" i="117"/>
  <c r="H19" i="117"/>
  <c r="H18" i="117"/>
  <c r="K18" i="117" s="1"/>
  <c r="H17" i="117"/>
  <c r="K17" i="117" s="1"/>
  <c r="I16" i="117"/>
  <c r="H16" i="117"/>
  <c r="K16" i="117" s="1"/>
  <c r="K15" i="117"/>
  <c r="I15" i="117"/>
  <c r="H15" i="117"/>
  <c r="H14" i="117"/>
  <c r="K14" i="117" s="1"/>
  <c r="H13" i="117"/>
  <c r="K13" i="117" s="1"/>
  <c r="I12" i="117"/>
  <c r="H12" i="117"/>
  <c r="K12" i="117" s="1"/>
  <c r="K11" i="117"/>
  <c r="I11" i="117"/>
  <c r="H11" i="117"/>
  <c r="H10" i="117"/>
  <c r="K10" i="117" s="1"/>
  <c r="H23" i="116"/>
  <c r="K23" i="116" s="1"/>
  <c r="K22" i="116"/>
  <c r="H22" i="116"/>
  <c r="I22" i="116" s="1"/>
  <c r="H21" i="116"/>
  <c r="K21" i="116" s="1"/>
  <c r="K20" i="116"/>
  <c r="I20" i="116"/>
  <c r="H20" i="116"/>
  <c r="H19" i="116"/>
  <c r="K19" i="116" s="1"/>
  <c r="K18" i="116"/>
  <c r="H18" i="116"/>
  <c r="I18" i="116" s="1"/>
  <c r="H17" i="116"/>
  <c r="K17" i="116" s="1"/>
  <c r="K16" i="116"/>
  <c r="I16" i="116"/>
  <c r="H16" i="116"/>
  <c r="H15" i="116"/>
  <c r="K15" i="116" s="1"/>
  <c r="K14" i="116"/>
  <c r="H14" i="116"/>
  <c r="I14" i="116" s="1"/>
  <c r="H13" i="116"/>
  <c r="K13" i="116" s="1"/>
  <c r="K12" i="116"/>
  <c r="I12" i="116"/>
  <c r="H12" i="116"/>
  <c r="H11" i="116"/>
  <c r="K11" i="116" s="1"/>
  <c r="K10" i="116"/>
  <c r="H10" i="116"/>
  <c r="I10" i="116" s="1"/>
  <c r="H23" i="115"/>
  <c r="K23" i="115" s="1"/>
  <c r="H22" i="115"/>
  <c r="K22" i="115" s="1"/>
  <c r="K21" i="115"/>
  <c r="H21" i="115"/>
  <c r="I21" i="115" s="1"/>
  <c r="I20" i="115"/>
  <c r="H20" i="115"/>
  <c r="K20" i="115" s="1"/>
  <c r="H19" i="115"/>
  <c r="K19" i="115" s="1"/>
  <c r="H18" i="115"/>
  <c r="K18" i="115" s="1"/>
  <c r="K17" i="115"/>
  <c r="H17" i="115"/>
  <c r="I17" i="115" s="1"/>
  <c r="I16" i="115"/>
  <c r="H16" i="115"/>
  <c r="K16" i="115" s="1"/>
  <c r="H15" i="115"/>
  <c r="K15" i="115" s="1"/>
  <c r="H14" i="115"/>
  <c r="K14" i="115" s="1"/>
  <c r="K13" i="115"/>
  <c r="H13" i="115"/>
  <c r="I13" i="115" s="1"/>
  <c r="I12" i="115"/>
  <c r="H12" i="115"/>
  <c r="K12" i="115" s="1"/>
  <c r="H11" i="115"/>
  <c r="K11" i="115" s="1"/>
  <c r="H10" i="115"/>
  <c r="K10" i="115" s="1"/>
  <c r="I23" i="114"/>
  <c r="H23" i="114"/>
  <c r="K23" i="114" s="1"/>
  <c r="H22" i="114"/>
  <c r="K22" i="114" s="1"/>
  <c r="H21" i="114"/>
  <c r="K21" i="114" s="1"/>
  <c r="I20" i="114"/>
  <c r="H20" i="114"/>
  <c r="K20" i="114" s="1"/>
  <c r="I19" i="114"/>
  <c r="H19" i="114"/>
  <c r="K19" i="114" s="1"/>
  <c r="H18" i="114"/>
  <c r="I18" i="114" s="1"/>
  <c r="K17" i="114"/>
  <c r="H17" i="114"/>
  <c r="I17" i="114" s="1"/>
  <c r="I16" i="114"/>
  <c r="H16" i="114"/>
  <c r="K16" i="114" s="1"/>
  <c r="I15" i="114"/>
  <c r="H15" i="114"/>
  <c r="K15" i="114" s="1"/>
  <c r="H14" i="114"/>
  <c r="K14" i="114" s="1"/>
  <c r="K13" i="114"/>
  <c r="H13" i="114"/>
  <c r="I13" i="114" s="1"/>
  <c r="I12" i="114"/>
  <c r="H12" i="114"/>
  <c r="K12" i="114" s="1"/>
  <c r="I11" i="114"/>
  <c r="H11" i="114"/>
  <c r="K11" i="114" s="1"/>
  <c r="H10" i="114"/>
  <c r="I10" i="114" s="1"/>
  <c r="H23" i="113"/>
  <c r="K23" i="113" s="1"/>
  <c r="H22" i="113"/>
  <c r="K22" i="113" s="1"/>
  <c r="H21" i="113"/>
  <c r="K21" i="113" s="1"/>
  <c r="I20" i="113"/>
  <c r="H20" i="113"/>
  <c r="K20" i="113" s="1"/>
  <c r="H19" i="113"/>
  <c r="K19" i="113" s="1"/>
  <c r="H18" i="113"/>
  <c r="I18" i="113" s="1"/>
  <c r="H17" i="113"/>
  <c r="K17" i="113" s="1"/>
  <c r="K16" i="113"/>
  <c r="I16" i="113"/>
  <c r="H16" i="113"/>
  <c r="H15" i="113"/>
  <c r="K15" i="113" s="1"/>
  <c r="H14" i="113"/>
  <c r="I14" i="113" s="1"/>
  <c r="H13" i="113"/>
  <c r="K13" i="113" s="1"/>
  <c r="K12" i="113"/>
  <c r="I12" i="113"/>
  <c r="H12" i="113"/>
  <c r="H11" i="113"/>
  <c r="K11" i="113" s="1"/>
  <c r="H10" i="113"/>
  <c r="I10" i="113" s="1"/>
  <c r="H23" i="112"/>
  <c r="I23" i="112" s="1"/>
  <c r="H22" i="112"/>
  <c r="I22" i="112" s="1"/>
  <c r="K21" i="112"/>
  <c r="H21" i="112"/>
  <c r="I21" i="112" s="1"/>
  <c r="I20" i="112"/>
  <c r="H20" i="112"/>
  <c r="K20" i="112" s="1"/>
  <c r="H19" i="112"/>
  <c r="K19" i="112" s="1"/>
  <c r="H18" i="112"/>
  <c r="K18" i="112" s="1"/>
  <c r="K17" i="112"/>
  <c r="H17" i="112"/>
  <c r="I17" i="112" s="1"/>
  <c r="I16" i="112"/>
  <c r="H16" i="112"/>
  <c r="K16" i="112" s="1"/>
  <c r="H15" i="112"/>
  <c r="I15" i="112" s="1"/>
  <c r="H14" i="112"/>
  <c r="K14" i="112" s="1"/>
  <c r="K13" i="112"/>
  <c r="H13" i="112"/>
  <c r="I13" i="112" s="1"/>
  <c r="I12" i="112"/>
  <c r="H12" i="112"/>
  <c r="K12" i="112" s="1"/>
  <c r="H11" i="112"/>
  <c r="I11" i="112" s="1"/>
  <c r="H10" i="112"/>
  <c r="K10" i="112" s="1"/>
  <c r="I23" i="111"/>
  <c r="H23" i="111"/>
  <c r="K23" i="111" s="1"/>
  <c r="K22" i="111"/>
  <c r="I22" i="111"/>
  <c r="H22" i="111"/>
  <c r="H21" i="111"/>
  <c r="K21" i="111" s="1"/>
  <c r="K20" i="111"/>
  <c r="I20" i="111"/>
  <c r="H20" i="111"/>
  <c r="I19" i="111"/>
  <c r="H19" i="111"/>
  <c r="K19" i="111" s="1"/>
  <c r="K18" i="111"/>
  <c r="I18" i="111"/>
  <c r="H18" i="111"/>
  <c r="H17" i="111"/>
  <c r="K17" i="111" s="1"/>
  <c r="K16" i="111"/>
  <c r="I16" i="111"/>
  <c r="H16" i="111"/>
  <c r="I15" i="111"/>
  <c r="H15" i="111"/>
  <c r="K15" i="111" s="1"/>
  <c r="K14" i="111"/>
  <c r="I14" i="111"/>
  <c r="H14" i="111"/>
  <c r="H13" i="111"/>
  <c r="K13" i="111" s="1"/>
  <c r="K12" i="111"/>
  <c r="I12" i="111"/>
  <c r="H12" i="111"/>
  <c r="I11" i="111"/>
  <c r="H11" i="111"/>
  <c r="K11" i="111" s="1"/>
  <c r="K10" i="111"/>
  <c r="I10" i="111"/>
  <c r="H10" i="111"/>
  <c r="H23" i="110"/>
  <c r="K23" i="110" s="1"/>
  <c r="H22" i="110"/>
  <c r="K22" i="110" s="1"/>
  <c r="H21" i="110"/>
  <c r="K21" i="110" s="1"/>
  <c r="K20" i="110"/>
  <c r="I20" i="110"/>
  <c r="H20" i="110"/>
  <c r="H19" i="110"/>
  <c r="K19" i="110" s="1"/>
  <c r="H18" i="110"/>
  <c r="K18" i="110" s="1"/>
  <c r="H17" i="110"/>
  <c r="K17" i="110" s="1"/>
  <c r="K16" i="110"/>
  <c r="I16" i="110"/>
  <c r="H16" i="110"/>
  <c r="H15" i="110"/>
  <c r="K15" i="110" s="1"/>
  <c r="H14" i="110"/>
  <c r="K14" i="110" s="1"/>
  <c r="H13" i="110"/>
  <c r="K13" i="110" s="1"/>
  <c r="K12" i="110"/>
  <c r="I12" i="110"/>
  <c r="H12" i="110"/>
  <c r="H11" i="110"/>
  <c r="K11" i="110" s="1"/>
  <c r="H10" i="110"/>
  <c r="K10" i="110" s="1"/>
  <c r="I23" i="109"/>
  <c r="H23" i="109"/>
  <c r="K23" i="109" s="1"/>
  <c r="K22" i="109"/>
  <c r="I22" i="109"/>
  <c r="H22" i="109"/>
  <c r="K21" i="109"/>
  <c r="H21" i="109"/>
  <c r="I21" i="109" s="1"/>
  <c r="K20" i="109"/>
  <c r="I20" i="109"/>
  <c r="H20" i="109"/>
  <c r="I19" i="109"/>
  <c r="H19" i="109"/>
  <c r="K19" i="109" s="1"/>
  <c r="K18" i="109"/>
  <c r="I18" i="109"/>
  <c r="H18" i="109"/>
  <c r="K17" i="109"/>
  <c r="H17" i="109"/>
  <c r="I17" i="109" s="1"/>
  <c r="K16" i="109"/>
  <c r="I16" i="109"/>
  <c r="H16" i="109"/>
  <c r="I15" i="109"/>
  <c r="H15" i="109"/>
  <c r="K15" i="109" s="1"/>
  <c r="K14" i="109"/>
  <c r="I14" i="109"/>
  <c r="H14" i="109"/>
  <c r="K13" i="109"/>
  <c r="H13" i="109"/>
  <c r="I13" i="109" s="1"/>
  <c r="K12" i="109"/>
  <c r="I12" i="109"/>
  <c r="H12" i="109"/>
  <c r="I11" i="109"/>
  <c r="H11" i="109"/>
  <c r="K11" i="109" s="1"/>
  <c r="K10" i="109"/>
  <c r="I10" i="109"/>
  <c r="H10" i="109"/>
  <c r="H23" i="108"/>
  <c r="I23" i="108" s="1"/>
  <c r="H22" i="108"/>
  <c r="K22" i="108" s="1"/>
  <c r="K21" i="108"/>
  <c r="H21" i="108"/>
  <c r="I21" i="108" s="1"/>
  <c r="I20" i="108"/>
  <c r="H20" i="108"/>
  <c r="K20" i="108" s="1"/>
  <c r="H19" i="108"/>
  <c r="I19" i="108" s="1"/>
  <c r="H18" i="108"/>
  <c r="K18" i="108" s="1"/>
  <c r="K17" i="108"/>
  <c r="H17" i="108"/>
  <c r="I17" i="108" s="1"/>
  <c r="I16" i="108"/>
  <c r="H16" i="108"/>
  <c r="K16" i="108" s="1"/>
  <c r="H15" i="108"/>
  <c r="I15" i="108" s="1"/>
  <c r="H14" i="108"/>
  <c r="I14" i="108" s="1"/>
  <c r="K13" i="108"/>
  <c r="H13" i="108"/>
  <c r="I13" i="108" s="1"/>
  <c r="I12" i="108"/>
  <c r="H12" i="108"/>
  <c r="K12" i="108" s="1"/>
  <c r="H11" i="108"/>
  <c r="I11" i="108" s="1"/>
  <c r="H10" i="108"/>
  <c r="I10" i="108" s="1"/>
  <c r="K23" i="107"/>
  <c r="H23" i="107"/>
  <c r="I23" i="107" s="1"/>
  <c r="H22" i="107"/>
  <c r="K22" i="107" s="1"/>
  <c r="H21" i="107"/>
  <c r="K21" i="107" s="1"/>
  <c r="I20" i="107"/>
  <c r="H20" i="107"/>
  <c r="K20" i="107" s="1"/>
  <c r="K19" i="107"/>
  <c r="H19" i="107"/>
  <c r="I19" i="107" s="1"/>
  <c r="H18" i="107"/>
  <c r="K18" i="107" s="1"/>
  <c r="H17" i="107"/>
  <c r="K17" i="107" s="1"/>
  <c r="I16" i="107"/>
  <c r="H16" i="107"/>
  <c r="K16" i="107" s="1"/>
  <c r="K15" i="107"/>
  <c r="H15" i="107"/>
  <c r="I15" i="107" s="1"/>
  <c r="H14" i="107"/>
  <c r="K14" i="107" s="1"/>
  <c r="H13" i="107"/>
  <c r="K13" i="107" s="1"/>
  <c r="I12" i="107"/>
  <c r="H12" i="107"/>
  <c r="K12" i="107" s="1"/>
  <c r="K11" i="107"/>
  <c r="H11" i="107"/>
  <c r="I11" i="107" s="1"/>
  <c r="H10" i="107"/>
  <c r="K10" i="107" s="1"/>
  <c r="H23" i="106"/>
  <c r="K23" i="106" s="1"/>
  <c r="K22" i="106"/>
  <c r="I22" i="106"/>
  <c r="H22" i="106"/>
  <c r="K21" i="106"/>
  <c r="H21" i="106"/>
  <c r="I21" i="106" s="1"/>
  <c r="K20" i="106"/>
  <c r="I20" i="106"/>
  <c r="H20" i="106"/>
  <c r="H19" i="106"/>
  <c r="K19" i="106" s="1"/>
  <c r="K18" i="106"/>
  <c r="I18" i="106"/>
  <c r="H18" i="106"/>
  <c r="K17" i="106"/>
  <c r="H17" i="106"/>
  <c r="I17" i="106" s="1"/>
  <c r="K16" i="106"/>
  <c r="I16" i="106"/>
  <c r="H16" i="106"/>
  <c r="H15" i="106"/>
  <c r="K15" i="106" s="1"/>
  <c r="K14" i="106"/>
  <c r="I14" i="106"/>
  <c r="H14" i="106"/>
  <c r="K13" i="106"/>
  <c r="H13" i="106"/>
  <c r="I13" i="106" s="1"/>
  <c r="K12" i="106"/>
  <c r="I12" i="106"/>
  <c r="H12" i="106"/>
  <c r="H11" i="106"/>
  <c r="K11" i="106" s="1"/>
  <c r="K10" i="106"/>
  <c r="I10" i="106"/>
  <c r="H10" i="106"/>
  <c r="H23" i="105"/>
  <c r="K23" i="105" s="1"/>
  <c r="K22" i="105"/>
  <c r="I22" i="105"/>
  <c r="H22" i="105"/>
  <c r="K21" i="105"/>
  <c r="H21" i="105"/>
  <c r="I21" i="105" s="1"/>
  <c r="K20" i="105"/>
  <c r="I20" i="105"/>
  <c r="H20" i="105"/>
  <c r="H19" i="105"/>
  <c r="K19" i="105" s="1"/>
  <c r="K18" i="105"/>
  <c r="I18" i="105"/>
  <c r="H18" i="105"/>
  <c r="K17" i="105"/>
  <c r="H17" i="105"/>
  <c r="I17" i="105" s="1"/>
  <c r="K16" i="105"/>
  <c r="I16" i="105"/>
  <c r="H16" i="105"/>
  <c r="H15" i="105"/>
  <c r="K15" i="105" s="1"/>
  <c r="K14" i="105"/>
  <c r="I14" i="105"/>
  <c r="H14" i="105"/>
  <c r="K13" i="105"/>
  <c r="H13" i="105"/>
  <c r="I13" i="105" s="1"/>
  <c r="K12" i="105"/>
  <c r="I12" i="105"/>
  <c r="H12" i="105"/>
  <c r="H11" i="105"/>
  <c r="K11" i="105" s="1"/>
  <c r="K10" i="105"/>
  <c r="I10" i="105"/>
  <c r="H10" i="105"/>
  <c r="H23" i="104"/>
  <c r="I23" i="104" s="1"/>
  <c r="H22" i="104"/>
  <c r="K22" i="104" s="1"/>
  <c r="H21" i="104"/>
  <c r="K21" i="104" s="1"/>
  <c r="K20" i="104"/>
  <c r="I20" i="104"/>
  <c r="H20" i="104"/>
  <c r="H19" i="104"/>
  <c r="I19" i="104" s="1"/>
  <c r="H18" i="104"/>
  <c r="K18" i="104" s="1"/>
  <c r="H17" i="104"/>
  <c r="K17" i="104" s="1"/>
  <c r="K16" i="104"/>
  <c r="I16" i="104"/>
  <c r="H16" i="104"/>
  <c r="H15" i="104"/>
  <c r="I15" i="104" s="1"/>
  <c r="H14" i="104"/>
  <c r="K14" i="104" s="1"/>
  <c r="H13" i="104"/>
  <c r="K13" i="104" s="1"/>
  <c r="K12" i="104"/>
  <c r="I12" i="104"/>
  <c r="H12" i="104"/>
  <c r="H11" i="104"/>
  <c r="I11" i="104" s="1"/>
  <c r="H10" i="104"/>
  <c r="K10" i="104" s="1"/>
  <c r="H23" i="103"/>
  <c r="K23" i="103" s="1"/>
  <c r="K22" i="103"/>
  <c r="I22" i="103"/>
  <c r="H22" i="103"/>
  <c r="H21" i="103"/>
  <c r="K21" i="103" s="1"/>
  <c r="K20" i="103"/>
  <c r="I20" i="103"/>
  <c r="H20" i="103"/>
  <c r="H19" i="103"/>
  <c r="K19" i="103" s="1"/>
  <c r="K18" i="103"/>
  <c r="I18" i="103"/>
  <c r="H18" i="103"/>
  <c r="H17" i="103"/>
  <c r="K17" i="103" s="1"/>
  <c r="K16" i="103"/>
  <c r="I16" i="103"/>
  <c r="H16" i="103"/>
  <c r="H15" i="103"/>
  <c r="K15" i="103" s="1"/>
  <c r="K14" i="103"/>
  <c r="I14" i="103"/>
  <c r="H14" i="103"/>
  <c r="H13" i="103"/>
  <c r="K13" i="103" s="1"/>
  <c r="K12" i="103"/>
  <c r="I12" i="103"/>
  <c r="H12" i="103"/>
  <c r="H11" i="103"/>
  <c r="K11" i="103" s="1"/>
  <c r="K10" i="103"/>
  <c r="I10" i="103"/>
  <c r="H10" i="103"/>
  <c r="H23" i="102"/>
  <c r="I23" i="102" s="1"/>
  <c r="H22" i="102"/>
  <c r="K22" i="102" s="1"/>
  <c r="H21" i="102"/>
  <c r="K21" i="102" s="1"/>
  <c r="I20" i="102"/>
  <c r="H20" i="102"/>
  <c r="K20" i="102" s="1"/>
  <c r="H19" i="102"/>
  <c r="I19" i="102" s="1"/>
  <c r="H18" i="102"/>
  <c r="K18" i="102" s="1"/>
  <c r="H17" i="102"/>
  <c r="K17" i="102" s="1"/>
  <c r="I16" i="102"/>
  <c r="H16" i="102"/>
  <c r="K16" i="102" s="1"/>
  <c r="H15" i="102"/>
  <c r="I15" i="102" s="1"/>
  <c r="H14" i="102"/>
  <c r="K14" i="102" s="1"/>
  <c r="H13" i="102"/>
  <c r="K13" i="102" s="1"/>
  <c r="I12" i="102"/>
  <c r="H12" i="102"/>
  <c r="K12" i="102" s="1"/>
  <c r="H11" i="102"/>
  <c r="I11" i="102" s="1"/>
  <c r="H10" i="102"/>
  <c r="K10" i="102" s="1"/>
  <c r="H23" i="101"/>
  <c r="K23" i="101" s="1"/>
  <c r="K22" i="101"/>
  <c r="I22" i="101"/>
  <c r="H22" i="101"/>
  <c r="K21" i="101"/>
  <c r="H21" i="101"/>
  <c r="I21" i="101" s="1"/>
  <c r="K20" i="101"/>
  <c r="I20" i="101"/>
  <c r="H20" i="101"/>
  <c r="H19" i="101"/>
  <c r="K19" i="101" s="1"/>
  <c r="K18" i="101"/>
  <c r="I18" i="101"/>
  <c r="H18" i="101"/>
  <c r="K17" i="101"/>
  <c r="H17" i="101"/>
  <c r="I17" i="101" s="1"/>
  <c r="K16" i="101"/>
  <c r="I16" i="101"/>
  <c r="H16" i="101"/>
  <c r="H15" i="101"/>
  <c r="K15" i="101" s="1"/>
  <c r="K14" i="101"/>
  <c r="I14" i="101"/>
  <c r="H14" i="101"/>
  <c r="K13" i="101"/>
  <c r="H13" i="101"/>
  <c r="I13" i="101" s="1"/>
  <c r="K12" i="101"/>
  <c r="I12" i="101"/>
  <c r="H12" i="101"/>
  <c r="H11" i="101"/>
  <c r="K11" i="101" s="1"/>
  <c r="K10" i="101"/>
  <c r="I10" i="101"/>
  <c r="H10" i="101"/>
  <c r="H23" i="100"/>
  <c r="I23" i="100" s="1"/>
  <c r="I22" i="100"/>
  <c r="H22" i="100"/>
  <c r="K22" i="100" s="1"/>
  <c r="H21" i="100"/>
  <c r="K21" i="100" s="1"/>
  <c r="K20" i="100"/>
  <c r="I20" i="100"/>
  <c r="H20" i="100"/>
  <c r="H19" i="100"/>
  <c r="I19" i="100" s="1"/>
  <c r="I18" i="100"/>
  <c r="H18" i="100"/>
  <c r="K18" i="100" s="1"/>
  <c r="H17" i="100"/>
  <c r="I17" i="100" s="1"/>
  <c r="K16" i="100"/>
  <c r="I16" i="100"/>
  <c r="H16" i="100"/>
  <c r="H15" i="100"/>
  <c r="I15" i="100" s="1"/>
  <c r="I14" i="100"/>
  <c r="H14" i="100"/>
  <c r="K14" i="100" s="1"/>
  <c r="H13" i="100"/>
  <c r="I13" i="100" s="1"/>
  <c r="K12" i="100"/>
  <c r="I12" i="100"/>
  <c r="H12" i="100"/>
  <c r="H11" i="100"/>
  <c r="I11" i="100" s="1"/>
  <c r="I10" i="100"/>
  <c r="H10" i="100"/>
  <c r="K10" i="100" s="1"/>
  <c r="H23" i="99"/>
  <c r="K23" i="99" s="1"/>
  <c r="K22" i="99"/>
  <c r="I22" i="99"/>
  <c r="H22" i="99"/>
  <c r="I21" i="99"/>
  <c r="H21" i="99"/>
  <c r="K21" i="99" s="1"/>
  <c r="I20" i="99"/>
  <c r="H20" i="99"/>
  <c r="K20" i="99" s="1"/>
  <c r="H19" i="99"/>
  <c r="K19" i="99" s="1"/>
  <c r="K18" i="99"/>
  <c r="I18" i="99"/>
  <c r="H18" i="99"/>
  <c r="I17" i="99"/>
  <c r="H17" i="99"/>
  <c r="K17" i="99" s="1"/>
  <c r="I16" i="99"/>
  <c r="H16" i="99"/>
  <c r="K16" i="99" s="1"/>
  <c r="H15" i="99"/>
  <c r="K15" i="99" s="1"/>
  <c r="K14" i="99"/>
  <c r="I14" i="99"/>
  <c r="H14" i="99"/>
  <c r="I13" i="99"/>
  <c r="H13" i="99"/>
  <c r="K13" i="99" s="1"/>
  <c r="I12" i="99"/>
  <c r="H12" i="99"/>
  <c r="K12" i="99" s="1"/>
  <c r="H11" i="99"/>
  <c r="K11" i="99" s="1"/>
  <c r="K10" i="99"/>
  <c r="I10" i="99"/>
  <c r="H10" i="99"/>
  <c r="H23" i="98"/>
  <c r="K23" i="98" s="1"/>
  <c r="H22" i="98"/>
  <c r="K22" i="98" s="1"/>
  <c r="H21" i="98"/>
  <c r="K21" i="98" s="1"/>
  <c r="K20" i="98"/>
  <c r="I20" i="98"/>
  <c r="H20" i="98"/>
  <c r="H19" i="98"/>
  <c r="K19" i="98" s="1"/>
  <c r="H18" i="98"/>
  <c r="K18" i="98" s="1"/>
  <c r="H17" i="98"/>
  <c r="K17" i="98" s="1"/>
  <c r="K16" i="98"/>
  <c r="I16" i="98"/>
  <c r="H16" i="98"/>
  <c r="H15" i="98"/>
  <c r="K15" i="98" s="1"/>
  <c r="H14" i="98"/>
  <c r="K14" i="98" s="1"/>
  <c r="H13" i="98"/>
  <c r="K13" i="98" s="1"/>
  <c r="K12" i="98"/>
  <c r="I12" i="98"/>
  <c r="H12" i="98"/>
  <c r="H11" i="98"/>
  <c r="K11" i="98" s="1"/>
  <c r="H10" i="98"/>
  <c r="K10" i="98" s="1"/>
  <c r="K23" i="97"/>
  <c r="I23" i="97"/>
  <c r="H23" i="97"/>
  <c r="H22" i="97"/>
  <c r="K22" i="97" s="1"/>
  <c r="K21" i="97"/>
  <c r="H21" i="97"/>
  <c r="I21" i="97" s="1"/>
  <c r="K20" i="97"/>
  <c r="I20" i="97"/>
  <c r="H20" i="97"/>
  <c r="K19" i="97"/>
  <c r="I19" i="97"/>
  <c r="H19" i="97"/>
  <c r="H18" i="97"/>
  <c r="K18" i="97" s="1"/>
  <c r="K17" i="97"/>
  <c r="H17" i="97"/>
  <c r="I17" i="97" s="1"/>
  <c r="K16" i="97"/>
  <c r="I16" i="97"/>
  <c r="H16" i="97"/>
  <c r="K15" i="97"/>
  <c r="I15" i="97"/>
  <c r="H15" i="97"/>
  <c r="H14" i="97"/>
  <c r="K14" i="97" s="1"/>
  <c r="K13" i="97"/>
  <c r="H13" i="97"/>
  <c r="I13" i="97" s="1"/>
  <c r="K12" i="97"/>
  <c r="I12" i="97"/>
  <c r="H12" i="97"/>
  <c r="K11" i="97"/>
  <c r="I11" i="97"/>
  <c r="H11" i="97"/>
  <c r="H10" i="97"/>
  <c r="K10" i="97" s="1"/>
  <c r="H23" i="96"/>
  <c r="K23" i="96" s="1"/>
  <c r="H22" i="96"/>
  <c r="K22" i="96" s="1"/>
  <c r="H21" i="96"/>
  <c r="K21" i="96" s="1"/>
  <c r="K20" i="96"/>
  <c r="I20" i="96"/>
  <c r="H20" i="96"/>
  <c r="H19" i="96"/>
  <c r="K19" i="96" s="1"/>
  <c r="H18" i="96"/>
  <c r="K18" i="96" s="1"/>
  <c r="H17" i="96"/>
  <c r="K17" i="96" s="1"/>
  <c r="K16" i="96"/>
  <c r="I16" i="96"/>
  <c r="H16" i="96"/>
  <c r="H15" i="96"/>
  <c r="K15" i="96" s="1"/>
  <c r="H14" i="96"/>
  <c r="K14" i="96" s="1"/>
  <c r="H13" i="96"/>
  <c r="K13" i="96" s="1"/>
  <c r="K12" i="96"/>
  <c r="I12" i="96"/>
  <c r="H12" i="96"/>
  <c r="H11" i="96"/>
  <c r="K11" i="96" s="1"/>
  <c r="H10" i="96"/>
  <c r="K10" i="96" s="1"/>
  <c r="H23" i="95"/>
  <c r="K23" i="95" s="1"/>
  <c r="H22" i="95"/>
  <c r="I22" i="95" s="1"/>
  <c r="I21" i="95"/>
  <c r="H21" i="95"/>
  <c r="K21" i="95" s="1"/>
  <c r="K20" i="95"/>
  <c r="I20" i="95"/>
  <c r="H20" i="95"/>
  <c r="H19" i="95"/>
  <c r="I19" i="95" s="1"/>
  <c r="H18" i="95"/>
  <c r="I18" i="95" s="1"/>
  <c r="I17" i="95"/>
  <c r="H17" i="95"/>
  <c r="K17" i="95" s="1"/>
  <c r="K16" i="95"/>
  <c r="I16" i="95"/>
  <c r="H16" i="95"/>
  <c r="H15" i="95"/>
  <c r="K15" i="95" s="1"/>
  <c r="H14" i="95"/>
  <c r="I14" i="95" s="1"/>
  <c r="I13" i="95"/>
  <c r="H13" i="95"/>
  <c r="K13" i="95" s="1"/>
  <c r="K12" i="95"/>
  <c r="I12" i="95"/>
  <c r="H12" i="95"/>
  <c r="H11" i="95"/>
  <c r="K11" i="95" s="1"/>
  <c r="H10" i="95"/>
  <c r="I10" i="95" s="1"/>
  <c r="K23" i="94"/>
  <c r="I23" i="94"/>
  <c r="H23" i="94"/>
  <c r="K22" i="94"/>
  <c r="I22" i="94"/>
  <c r="H22" i="94"/>
  <c r="H21" i="94"/>
  <c r="K21" i="94" s="1"/>
  <c r="K20" i="94"/>
  <c r="I20" i="94"/>
  <c r="H20" i="94"/>
  <c r="K19" i="94"/>
  <c r="I19" i="94"/>
  <c r="H19" i="94"/>
  <c r="K18" i="94"/>
  <c r="I18" i="94"/>
  <c r="H18" i="94"/>
  <c r="H17" i="94"/>
  <c r="K17" i="94" s="1"/>
  <c r="K16" i="94"/>
  <c r="I16" i="94"/>
  <c r="H16" i="94"/>
  <c r="K15" i="94"/>
  <c r="I15" i="94"/>
  <c r="H15" i="94"/>
  <c r="K14" i="94"/>
  <c r="I14" i="94"/>
  <c r="H14" i="94"/>
  <c r="H13" i="94"/>
  <c r="K13" i="94" s="1"/>
  <c r="K12" i="94"/>
  <c r="I12" i="94"/>
  <c r="H12" i="94"/>
  <c r="K11" i="94"/>
  <c r="I11" i="94"/>
  <c r="H11" i="94"/>
  <c r="K10" i="94"/>
  <c r="I10" i="94"/>
  <c r="H10" i="94"/>
  <c r="H23" i="93"/>
  <c r="I23" i="93" s="1"/>
  <c r="H22" i="93"/>
  <c r="K22" i="93" s="1"/>
  <c r="K21" i="93"/>
  <c r="H21" i="93"/>
  <c r="I21" i="93" s="1"/>
  <c r="I20" i="93"/>
  <c r="H20" i="93"/>
  <c r="K20" i="93" s="1"/>
  <c r="H19" i="93"/>
  <c r="I19" i="93" s="1"/>
  <c r="H18" i="93"/>
  <c r="K18" i="93" s="1"/>
  <c r="K17" i="93"/>
  <c r="H17" i="93"/>
  <c r="I17" i="93" s="1"/>
  <c r="I16" i="93"/>
  <c r="H16" i="93"/>
  <c r="K16" i="93" s="1"/>
  <c r="H15" i="93"/>
  <c r="I15" i="93" s="1"/>
  <c r="H14" i="93"/>
  <c r="K14" i="93" s="1"/>
  <c r="K13" i="93"/>
  <c r="H13" i="93"/>
  <c r="I13" i="93" s="1"/>
  <c r="I12" i="93"/>
  <c r="H12" i="93"/>
  <c r="K12" i="93" s="1"/>
  <c r="H11" i="93"/>
  <c r="I11" i="93" s="1"/>
  <c r="H10" i="93"/>
  <c r="K10" i="93" s="1"/>
  <c r="K23" i="92"/>
  <c r="I23" i="92"/>
  <c r="H23" i="92"/>
  <c r="K22" i="92"/>
  <c r="I22" i="92"/>
  <c r="H22" i="92"/>
  <c r="H21" i="92"/>
  <c r="K21" i="92" s="1"/>
  <c r="K20" i="92"/>
  <c r="I20" i="92"/>
  <c r="H20" i="92"/>
  <c r="K19" i="92"/>
  <c r="I19" i="92"/>
  <c r="H19" i="92"/>
  <c r="K18" i="92"/>
  <c r="I18" i="92"/>
  <c r="H18" i="92"/>
  <c r="H17" i="92"/>
  <c r="K17" i="92" s="1"/>
  <c r="K16" i="92"/>
  <c r="I16" i="92"/>
  <c r="H16" i="92"/>
  <c r="K15" i="92"/>
  <c r="I15" i="92"/>
  <c r="H15" i="92"/>
  <c r="K14" i="92"/>
  <c r="I14" i="92"/>
  <c r="H14" i="92"/>
  <c r="H13" i="92"/>
  <c r="K13" i="92" s="1"/>
  <c r="K12" i="92"/>
  <c r="I12" i="92"/>
  <c r="H12" i="92"/>
  <c r="K11" i="92"/>
  <c r="I11" i="92"/>
  <c r="H11" i="92"/>
  <c r="K10" i="92"/>
  <c r="I10" i="92"/>
  <c r="H10" i="92"/>
  <c r="H23" i="91"/>
  <c r="K23" i="91" s="1"/>
  <c r="K22" i="91"/>
  <c r="I22" i="91"/>
  <c r="H22" i="91"/>
  <c r="H21" i="91"/>
  <c r="K21" i="91" s="1"/>
  <c r="K20" i="91"/>
  <c r="I20" i="91"/>
  <c r="H20" i="91"/>
  <c r="H19" i="91"/>
  <c r="K19" i="91" s="1"/>
  <c r="K18" i="91"/>
  <c r="I18" i="91"/>
  <c r="H18" i="91"/>
  <c r="H17" i="91"/>
  <c r="K17" i="91" s="1"/>
  <c r="K16" i="91"/>
  <c r="I16" i="91"/>
  <c r="H16" i="91"/>
  <c r="H15" i="91"/>
  <c r="K15" i="91" s="1"/>
  <c r="K14" i="91"/>
  <c r="I14" i="91"/>
  <c r="H14" i="91"/>
  <c r="H13" i="91"/>
  <c r="K13" i="91" s="1"/>
  <c r="K12" i="91"/>
  <c r="I12" i="91"/>
  <c r="H12" i="91"/>
  <c r="H11" i="91"/>
  <c r="K11" i="91" s="1"/>
  <c r="K10" i="91"/>
  <c r="I10" i="91"/>
  <c r="H10" i="91"/>
  <c r="H23" i="90"/>
  <c r="K23" i="90" s="1"/>
  <c r="H22" i="90"/>
  <c r="I22" i="90" s="1"/>
  <c r="H21" i="90"/>
  <c r="K21" i="90" s="1"/>
  <c r="I20" i="90"/>
  <c r="H20" i="90"/>
  <c r="K20" i="90" s="1"/>
  <c r="H19" i="90"/>
  <c r="K19" i="90" s="1"/>
  <c r="H18" i="90"/>
  <c r="K18" i="90" s="1"/>
  <c r="H17" i="90"/>
  <c r="K17" i="90" s="1"/>
  <c r="I16" i="90"/>
  <c r="H16" i="90"/>
  <c r="K16" i="90" s="1"/>
  <c r="H15" i="90"/>
  <c r="K15" i="90" s="1"/>
  <c r="H14" i="90"/>
  <c r="K14" i="90" s="1"/>
  <c r="H13" i="90"/>
  <c r="K13" i="90" s="1"/>
  <c r="I12" i="90"/>
  <c r="H12" i="90"/>
  <c r="K12" i="90" s="1"/>
  <c r="H11" i="90"/>
  <c r="K11" i="90" s="1"/>
  <c r="H10" i="90"/>
  <c r="K10" i="90" s="1"/>
  <c r="H23" i="89"/>
  <c r="K23" i="89" s="1"/>
  <c r="H22" i="89"/>
  <c r="I22" i="89" s="1"/>
  <c r="H21" i="89"/>
  <c r="K21" i="89" s="1"/>
  <c r="I20" i="89"/>
  <c r="H20" i="89"/>
  <c r="K20" i="89" s="1"/>
  <c r="H19" i="89"/>
  <c r="K19" i="89" s="1"/>
  <c r="H18" i="89"/>
  <c r="K18" i="89" s="1"/>
  <c r="H17" i="89"/>
  <c r="K17" i="89" s="1"/>
  <c r="I16" i="89"/>
  <c r="H16" i="89"/>
  <c r="K16" i="89" s="1"/>
  <c r="H15" i="89"/>
  <c r="K15" i="89" s="1"/>
  <c r="H14" i="89"/>
  <c r="I14" i="89" s="1"/>
  <c r="H13" i="89"/>
  <c r="K13" i="89" s="1"/>
  <c r="I12" i="89"/>
  <c r="H12" i="89"/>
  <c r="K12" i="89" s="1"/>
  <c r="H11" i="89"/>
  <c r="K11" i="89" s="1"/>
  <c r="H10" i="89"/>
  <c r="I10" i="89" s="1"/>
  <c r="K23" i="84"/>
  <c r="I23" i="84"/>
  <c r="H23" i="84"/>
  <c r="H22" i="84"/>
  <c r="K22" i="84" s="1"/>
  <c r="K21" i="84"/>
  <c r="H21" i="84"/>
  <c r="I21" i="84" s="1"/>
  <c r="I20" i="84"/>
  <c r="H20" i="84"/>
  <c r="K20" i="84" s="1"/>
  <c r="K19" i="84"/>
  <c r="I19" i="84"/>
  <c r="H19" i="84"/>
  <c r="H18" i="84"/>
  <c r="I18" i="84" s="1"/>
  <c r="K17" i="84"/>
  <c r="H17" i="84"/>
  <c r="I17" i="84" s="1"/>
  <c r="I16" i="84"/>
  <c r="H16" i="84"/>
  <c r="K16" i="84" s="1"/>
  <c r="K15" i="84"/>
  <c r="I15" i="84"/>
  <c r="H15" i="84"/>
  <c r="H14" i="84"/>
  <c r="K14" i="84" s="1"/>
  <c r="K13" i="84"/>
  <c r="H13" i="84"/>
  <c r="I13" i="84" s="1"/>
  <c r="I12" i="84"/>
  <c r="H12" i="84"/>
  <c r="K12" i="84" s="1"/>
  <c r="K11" i="84"/>
  <c r="I11" i="84"/>
  <c r="H11" i="84"/>
  <c r="H10" i="84"/>
  <c r="K10" i="84" s="1"/>
  <c r="H23" i="80"/>
  <c r="K23" i="80" s="1"/>
  <c r="H22" i="80"/>
  <c r="K22" i="80" s="1"/>
  <c r="K21" i="80"/>
  <c r="H21" i="80"/>
  <c r="I21" i="80" s="1"/>
  <c r="I20" i="80"/>
  <c r="H20" i="80"/>
  <c r="K20" i="80" s="1"/>
  <c r="H19" i="80"/>
  <c r="I19" i="80" s="1"/>
  <c r="H18" i="80"/>
  <c r="K18" i="80" s="1"/>
  <c r="K17" i="80"/>
  <c r="H17" i="80"/>
  <c r="I17" i="80" s="1"/>
  <c r="I16" i="80"/>
  <c r="H16" i="80"/>
  <c r="K16" i="80" s="1"/>
  <c r="H15" i="80"/>
  <c r="I15" i="80" s="1"/>
  <c r="H14" i="80"/>
  <c r="K14" i="80" s="1"/>
  <c r="K13" i="80"/>
  <c r="H13" i="80"/>
  <c r="I13" i="80" s="1"/>
  <c r="I12" i="80"/>
  <c r="H12" i="80"/>
  <c r="K12" i="80" s="1"/>
  <c r="H11" i="80"/>
  <c r="I11" i="80" s="1"/>
  <c r="H10" i="80"/>
  <c r="K10" i="80" s="1"/>
  <c r="K10" i="83"/>
  <c r="K11" i="83"/>
  <c r="K12" i="83"/>
  <c r="K13" i="83"/>
  <c r="K14" i="83"/>
  <c r="K15" i="83"/>
  <c r="K16" i="83"/>
  <c r="K17" i="83"/>
  <c r="K18" i="83"/>
  <c r="K19" i="83"/>
  <c r="K20" i="83"/>
  <c r="K21" i="83"/>
  <c r="K22" i="83"/>
  <c r="K23" i="83"/>
  <c r="H10" i="83"/>
  <c r="H11" i="83"/>
  <c r="H12" i="83"/>
  <c r="H13" i="83"/>
  <c r="H14" i="83"/>
  <c r="H15" i="83"/>
  <c r="H16" i="83"/>
  <c r="H17" i="83"/>
  <c r="H18" i="83"/>
  <c r="H19" i="83"/>
  <c r="H20" i="83"/>
  <c r="H21" i="83"/>
  <c r="H22" i="83"/>
  <c r="H23" i="83"/>
  <c r="F23" i="118"/>
  <c r="E23" i="118"/>
  <c r="D23" i="118"/>
  <c r="C23" i="118"/>
  <c r="F22" i="118"/>
  <c r="E22" i="118"/>
  <c r="D22" i="118"/>
  <c r="C22" i="118"/>
  <c r="F21" i="118"/>
  <c r="E21" i="118"/>
  <c r="D21" i="118"/>
  <c r="C21" i="118"/>
  <c r="F20" i="118"/>
  <c r="E20" i="118"/>
  <c r="D20" i="118"/>
  <c r="C20" i="118"/>
  <c r="F19" i="118"/>
  <c r="E19" i="118"/>
  <c r="D19" i="118"/>
  <c r="C19" i="118"/>
  <c r="F18" i="118"/>
  <c r="E18" i="118"/>
  <c r="D18" i="118"/>
  <c r="C18" i="118"/>
  <c r="F17" i="118"/>
  <c r="E17" i="118"/>
  <c r="D17" i="118"/>
  <c r="C17" i="118"/>
  <c r="F16" i="118"/>
  <c r="E16" i="118"/>
  <c r="D16" i="118"/>
  <c r="C16" i="118"/>
  <c r="F15" i="118"/>
  <c r="E15" i="118"/>
  <c r="D15" i="118"/>
  <c r="C15" i="118"/>
  <c r="F14" i="118"/>
  <c r="E14" i="118"/>
  <c r="D14" i="118"/>
  <c r="C14" i="118"/>
  <c r="F13" i="118"/>
  <c r="E13" i="118"/>
  <c r="D13" i="118"/>
  <c r="C13" i="118"/>
  <c r="F12" i="118"/>
  <c r="E12" i="118"/>
  <c r="D12" i="118"/>
  <c r="C12" i="118"/>
  <c r="F11" i="118"/>
  <c r="E11" i="118"/>
  <c r="D11" i="118"/>
  <c r="C11" i="118"/>
  <c r="F10" i="118"/>
  <c r="E10" i="118"/>
  <c r="D10" i="118"/>
  <c r="C10" i="118"/>
  <c r="F23" i="117"/>
  <c r="E23" i="117"/>
  <c r="D23" i="117"/>
  <c r="C23" i="117"/>
  <c r="F22" i="117"/>
  <c r="E22" i="117"/>
  <c r="D22" i="117"/>
  <c r="C22" i="117"/>
  <c r="F21" i="117"/>
  <c r="E21" i="117"/>
  <c r="D21" i="117"/>
  <c r="C21" i="117"/>
  <c r="F20" i="117"/>
  <c r="E20" i="117"/>
  <c r="D20" i="117"/>
  <c r="C20" i="117"/>
  <c r="F19" i="117"/>
  <c r="E19" i="117"/>
  <c r="D19" i="117"/>
  <c r="C19" i="117"/>
  <c r="F18" i="117"/>
  <c r="E18" i="117"/>
  <c r="D18" i="117"/>
  <c r="C18" i="117"/>
  <c r="F17" i="117"/>
  <c r="E17" i="117"/>
  <c r="D17" i="117"/>
  <c r="C17" i="117"/>
  <c r="F16" i="117"/>
  <c r="E16" i="117"/>
  <c r="D16" i="117"/>
  <c r="C16" i="117"/>
  <c r="F15" i="117"/>
  <c r="E15" i="117"/>
  <c r="D15" i="117"/>
  <c r="C15" i="117"/>
  <c r="F14" i="117"/>
  <c r="E14" i="117"/>
  <c r="D14" i="117"/>
  <c r="C14" i="117"/>
  <c r="F13" i="117"/>
  <c r="E13" i="117"/>
  <c r="D13" i="117"/>
  <c r="C13" i="117"/>
  <c r="F12" i="117"/>
  <c r="E12" i="117"/>
  <c r="D12" i="117"/>
  <c r="C12" i="117"/>
  <c r="F11" i="117"/>
  <c r="E11" i="117"/>
  <c r="D11" i="117"/>
  <c r="C11" i="117"/>
  <c r="F10" i="117"/>
  <c r="E10" i="117"/>
  <c r="D10" i="117"/>
  <c r="C10" i="117"/>
  <c r="F23" i="116"/>
  <c r="E23" i="116"/>
  <c r="D23" i="116"/>
  <c r="C23" i="116"/>
  <c r="F22" i="116"/>
  <c r="E22" i="116"/>
  <c r="D22" i="116"/>
  <c r="C22" i="116"/>
  <c r="F21" i="116"/>
  <c r="E21" i="116"/>
  <c r="D21" i="116"/>
  <c r="C21" i="116"/>
  <c r="F20" i="116"/>
  <c r="E20" i="116"/>
  <c r="D20" i="116"/>
  <c r="C20" i="116"/>
  <c r="F19" i="116"/>
  <c r="E19" i="116"/>
  <c r="D19" i="116"/>
  <c r="C19" i="116"/>
  <c r="F18" i="116"/>
  <c r="E18" i="116"/>
  <c r="D18" i="116"/>
  <c r="C18" i="116"/>
  <c r="F17" i="116"/>
  <c r="E17" i="116"/>
  <c r="D17" i="116"/>
  <c r="C17" i="116"/>
  <c r="F16" i="116"/>
  <c r="E16" i="116"/>
  <c r="D16" i="116"/>
  <c r="C16" i="116"/>
  <c r="F15" i="116"/>
  <c r="E15" i="116"/>
  <c r="D15" i="116"/>
  <c r="C15" i="116"/>
  <c r="F14" i="116"/>
  <c r="E14" i="116"/>
  <c r="D14" i="116"/>
  <c r="C14" i="116"/>
  <c r="F13" i="116"/>
  <c r="E13" i="116"/>
  <c r="D13" i="116"/>
  <c r="C13" i="116"/>
  <c r="F12" i="116"/>
  <c r="E12" i="116"/>
  <c r="D12" i="116"/>
  <c r="C12" i="116"/>
  <c r="F11" i="116"/>
  <c r="E11" i="116"/>
  <c r="D11" i="116"/>
  <c r="C11" i="116"/>
  <c r="F10" i="116"/>
  <c r="E10" i="116"/>
  <c r="D10" i="116"/>
  <c r="C10" i="116"/>
  <c r="F23" i="115"/>
  <c r="E23" i="115"/>
  <c r="D23" i="115"/>
  <c r="C23" i="115"/>
  <c r="F22" i="115"/>
  <c r="E22" i="115"/>
  <c r="D22" i="115"/>
  <c r="C22" i="115"/>
  <c r="F21" i="115"/>
  <c r="E21" i="115"/>
  <c r="D21" i="115"/>
  <c r="C21" i="115"/>
  <c r="F20" i="115"/>
  <c r="E20" i="115"/>
  <c r="D20" i="115"/>
  <c r="C20" i="115"/>
  <c r="F19" i="115"/>
  <c r="E19" i="115"/>
  <c r="D19" i="115"/>
  <c r="C19" i="115"/>
  <c r="F18" i="115"/>
  <c r="E18" i="115"/>
  <c r="D18" i="115"/>
  <c r="C18" i="115"/>
  <c r="F17" i="115"/>
  <c r="E17" i="115"/>
  <c r="D17" i="115"/>
  <c r="C17" i="115"/>
  <c r="F16" i="115"/>
  <c r="E16" i="115"/>
  <c r="D16" i="115"/>
  <c r="C16" i="115"/>
  <c r="F15" i="115"/>
  <c r="E15" i="115"/>
  <c r="D15" i="115"/>
  <c r="C15" i="115"/>
  <c r="F14" i="115"/>
  <c r="E14" i="115"/>
  <c r="D14" i="115"/>
  <c r="C14" i="115"/>
  <c r="F13" i="115"/>
  <c r="E13" i="115"/>
  <c r="D13" i="115"/>
  <c r="C13" i="115"/>
  <c r="F12" i="115"/>
  <c r="E12" i="115"/>
  <c r="D12" i="115"/>
  <c r="C12" i="115"/>
  <c r="F11" i="115"/>
  <c r="E11" i="115"/>
  <c r="D11" i="115"/>
  <c r="C11" i="115"/>
  <c r="F10" i="115"/>
  <c r="E10" i="115"/>
  <c r="D10" i="115"/>
  <c r="C10" i="115"/>
  <c r="F23" i="114"/>
  <c r="E23" i="114"/>
  <c r="D23" i="114"/>
  <c r="C23" i="114"/>
  <c r="F22" i="114"/>
  <c r="E22" i="114"/>
  <c r="D22" i="114"/>
  <c r="C22" i="114"/>
  <c r="F21" i="114"/>
  <c r="E21" i="114"/>
  <c r="D21" i="114"/>
  <c r="C21" i="114"/>
  <c r="F20" i="114"/>
  <c r="E20" i="114"/>
  <c r="D20" i="114"/>
  <c r="C20" i="114"/>
  <c r="F19" i="114"/>
  <c r="E19" i="114"/>
  <c r="D19" i="114"/>
  <c r="C19" i="114"/>
  <c r="F18" i="114"/>
  <c r="E18" i="114"/>
  <c r="D18" i="114"/>
  <c r="C18" i="114"/>
  <c r="F17" i="114"/>
  <c r="E17" i="114"/>
  <c r="D17" i="114"/>
  <c r="C17" i="114"/>
  <c r="F16" i="114"/>
  <c r="E16" i="114"/>
  <c r="D16" i="114"/>
  <c r="C16" i="114"/>
  <c r="F15" i="114"/>
  <c r="E15" i="114"/>
  <c r="D15" i="114"/>
  <c r="C15" i="114"/>
  <c r="F14" i="114"/>
  <c r="E14" i="114"/>
  <c r="D14" i="114"/>
  <c r="C14" i="114"/>
  <c r="F13" i="114"/>
  <c r="E13" i="114"/>
  <c r="D13" i="114"/>
  <c r="C13" i="114"/>
  <c r="F12" i="114"/>
  <c r="E12" i="114"/>
  <c r="D12" i="114"/>
  <c r="C12" i="114"/>
  <c r="F11" i="114"/>
  <c r="E11" i="114"/>
  <c r="D11" i="114"/>
  <c r="C11" i="114"/>
  <c r="F10" i="114"/>
  <c r="E10" i="114"/>
  <c r="D10" i="114"/>
  <c r="C10" i="114"/>
  <c r="F23" i="113"/>
  <c r="E23" i="113"/>
  <c r="D23" i="113"/>
  <c r="C23" i="113"/>
  <c r="F22" i="113"/>
  <c r="E22" i="113"/>
  <c r="D22" i="113"/>
  <c r="C22" i="113"/>
  <c r="F21" i="113"/>
  <c r="E21" i="113"/>
  <c r="D21" i="113"/>
  <c r="C21" i="113"/>
  <c r="F20" i="113"/>
  <c r="E20" i="113"/>
  <c r="D20" i="113"/>
  <c r="C20" i="113"/>
  <c r="F19" i="113"/>
  <c r="E19" i="113"/>
  <c r="D19" i="113"/>
  <c r="C19" i="113"/>
  <c r="F18" i="113"/>
  <c r="E18" i="113"/>
  <c r="D18" i="113"/>
  <c r="C18" i="113"/>
  <c r="F17" i="113"/>
  <c r="E17" i="113"/>
  <c r="D17" i="113"/>
  <c r="C17" i="113"/>
  <c r="F16" i="113"/>
  <c r="E16" i="113"/>
  <c r="D16" i="113"/>
  <c r="C16" i="113"/>
  <c r="F15" i="113"/>
  <c r="E15" i="113"/>
  <c r="D15" i="113"/>
  <c r="C15" i="113"/>
  <c r="F14" i="113"/>
  <c r="E14" i="113"/>
  <c r="D14" i="113"/>
  <c r="C14" i="113"/>
  <c r="F13" i="113"/>
  <c r="E13" i="113"/>
  <c r="D13" i="113"/>
  <c r="C13" i="113"/>
  <c r="F12" i="113"/>
  <c r="E12" i="113"/>
  <c r="D12" i="113"/>
  <c r="C12" i="113"/>
  <c r="F11" i="113"/>
  <c r="E11" i="113"/>
  <c r="D11" i="113"/>
  <c r="C11" i="113"/>
  <c r="F10" i="113"/>
  <c r="E10" i="113"/>
  <c r="D10" i="113"/>
  <c r="C10" i="113"/>
  <c r="F23" i="112"/>
  <c r="E23" i="112"/>
  <c r="D23" i="112"/>
  <c r="C23" i="112"/>
  <c r="F22" i="112"/>
  <c r="E22" i="112"/>
  <c r="D22" i="112"/>
  <c r="C22" i="112"/>
  <c r="F21" i="112"/>
  <c r="E21" i="112"/>
  <c r="D21" i="112"/>
  <c r="C21" i="112"/>
  <c r="F20" i="112"/>
  <c r="E20" i="112"/>
  <c r="D20" i="112"/>
  <c r="C20" i="112"/>
  <c r="F19" i="112"/>
  <c r="E19" i="112"/>
  <c r="D19" i="112"/>
  <c r="C19" i="112"/>
  <c r="F18" i="112"/>
  <c r="E18" i="112"/>
  <c r="D18" i="112"/>
  <c r="C18" i="112"/>
  <c r="F17" i="112"/>
  <c r="E17" i="112"/>
  <c r="D17" i="112"/>
  <c r="C17" i="112"/>
  <c r="F16" i="112"/>
  <c r="E16" i="112"/>
  <c r="D16" i="112"/>
  <c r="C16" i="112"/>
  <c r="F15" i="112"/>
  <c r="E15" i="112"/>
  <c r="D15" i="112"/>
  <c r="C15" i="112"/>
  <c r="F14" i="112"/>
  <c r="E14" i="112"/>
  <c r="D14" i="112"/>
  <c r="C14" i="112"/>
  <c r="F13" i="112"/>
  <c r="E13" i="112"/>
  <c r="D13" i="112"/>
  <c r="C13" i="112"/>
  <c r="F12" i="112"/>
  <c r="E12" i="112"/>
  <c r="D12" i="112"/>
  <c r="C12" i="112"/>
  <c r="F11" i="112"/>
  <c r="E11" i="112"/>
  <c r="D11" i="112"/>
  <c r="C11" i="112"/>
  <c r="F10" i="112"/>
  <c r="E10" i="112"/>
  <c r="D10" i="112"/>
  <c r="C10" i="112"/>
  <c r="F23" i="111"/>
  <c r="E23" i="111"/>
  <c r="D23" i="111"/>
  <c r="C23" i="111"/>
  <c r="F22" i="111"/>
  <c r="E22" i="111"/>
  <c r="D22" i="111"/>
  <c r="C22" i="111"/>
  <c r="F21" i="111"/>
  <c r="E21" i="111"/>
  <c r="D21" i="111"/>
  <c r="C21" i="111"/>
  <c r="F20" i="111"/>
  <c r="E20" i="111"/>
  <c r="D20" i="111"/>
  <c r="C20" i="111"/>
  <c r="F19" i="111"/>
  <c r="E19" i="111"/>
  <c r="D19" i="111"/>
  <c r="C19" i="111"/>
  <c r="F18" i="111"/>
  <c r="E18" i="111"/>
  <c r="D18" i="111"/>
  <c r="C18" i="111"/>
  <c r="F17" i="111"/>
  <c r="E17" i="111"/>
  <c r="D17" i="111"/>
  <c r="C17" i="111"/>
  <c r="F16" i="111"/>
  <c r="E16" i="111"/>
  <c r="D16" i="111"/>
  <c r="C16" i="111"/>
  <c r="F15" i="111"/>
  <c r="E15" i="111"/>
  <c r="D15" i="111"/>
  <c r="C15" i="111"/>
  <c r="F14" i="111"/>
  <c r="E14" i="111"/>
  <c r="D14" i="111"/>
  <c r="C14" i="111"/>
  <c r="F13" i="111"/>
  <c r="E13" i="111"/>
  <c r="D13" i="111"/>
  <c r="C13" i="111"/>
  <c r="F12" i="111"/>
  <c r="E12" i="111"/>
  <c r="D12" i="111"/>
  <c r="C12" i="111"/>
  <c r="F11" i="111"/>
  <c r="E11" i="111"/>
  <c r="D11" i="111"/>
  <c r="C11" i="111"/>
  <c r="F10" i="111"/>
  <c r="E10" i="111"/>
  <c r="D10" i="111"/>
  <c r="C10" i="111"/>
  <c r="F23" i="110"/>
  <c r="E23" i="110"/>
  <c r="D23" i="110"/>
  <c r="C23" i="110"/>
  <c r="F22" i="110"/>
  <c r="E22" i="110"/>
  <c r="D22" i="110"/>
  <c r="C22" i="110"/>
  <c r="F21" i="110"/>
  <c r="E21" i="110"/>
  <c r="D21" i="110"/>
  <c r="C21" i="110"/>
  <c r="F20" i="110"/>
  <c r="E20" i="110"/>
  <c r="D20" i="110"/>
  <c r="C20" i="110"/>
  <c r="F19" i="110"/>
  <c r="E19" i="110"/>
  <c r="D19" i="110"/>
  <c r="C19" i="110"/>
  <c r="F18" i="110"/>
  <c r="E18" i="110"/>
  <c r="D18" i="110"/>
  <c r="C18" i="110"/>
  <c r="F17" i="110"/>
  <c r="E17" i="110"/>
  <c r="D17" i="110"/>
  <c r="C17" i="110"/>
  <c r="F16" i="110"/>
  <c r="E16" i="110"/>
  <c r="D16" i="110"/>
  <c r="C16" i="110"/>
  <c r="F15" i="110"/>
  <c r="E15" i="110"/>
  <c r="D15" i="110"/>
  <c r="C15" i="110"/>
  <c r="F14" i="110"/>
  <c r="E14" i="110"/>
  <c r="D14" i="110"/>
  <c r="C14" i="110"/>
  <c r="F13" i="110"/>
  <c r="E13" i="110"/>
  <c r="D13" i="110"/>
  <c r="C13" i="110"/>
  <c r="F12" i="110"/>
  <c r="E12" i="110"/>
  <c r="D12" i="110"/>
  <c r="C12" i="110"/>
  <c r="F11" i="110"/>
  <c r="E11" i="110"/>
  <c r="D11" i="110"/>
  <c r="C11" i="110"/>
  <c r="F10" i="110"/>
  <c r="E10" i="110"/>
  <c r="D10" i="110"/>
  <c r="C10" i="110"/>
  <c r="F23" i="109"/>
  <c r="E23" i="109"/>
  <c r="D23" i="109"/>
  <c r="C23" i="109"/>
  <c r="F22" i="109"/>
  <c r="E22" i="109"/>
  <c r="D22" i="109"/>
  <c r="C22" i="109"/>
  <c r="F21" i="109"/>
  <c r="E21" i="109"/>
  <c r="D21" i="109"/>
  <c r="C21" i="109"/>
  <c r="F20" i="109"/>
  <c r="E20" i="109"/>
  <c r="D20" i="109"/>
  <c r="C20" i="109"/>
  <c r="F19" i="109"/>
  <c r="E19" i="109"/>
  <c r="D19" i="109"/>
  <c r="C19" i="109"/>
  <c r="F18" i="109"/>
  <c r="E18" i="109"/>
  <c r="D18" i="109"/>
  <c r="C18" i="109"/>
  <c r="F17" i="109"/>
  <c r="E17" i="109"/>
  <c r="D17" i="109"/>
  <c r="C17" i="109"/>
  <c r="F16" i="109"/>
  <c r="E16" i="109"/>
  <c r="D16" i="109"/>
  <c r="C16" i="109"/>
  <c r="F15" i="109"/>
  <c r="E15" i="109"/>
  <c r="D15" i="109"/>
  <c r="C15" i="109"/>
  <c r="F14" i="109"/>
  <c r="E14" i="109"/>
  <c r="D14" i="109"/>
  <c r="C14" i="109"/>
  <c r="F13" i="109"/>
  <c r="E13" i="109"/>
  <c r="D13" i="109"/>
  <c r="C13" i="109"/>
  <c r="F12" i="109"/>
  <c r="E12" i="109"/>
  <c r="D12" i="109"/>
  <c r="C12" i="109"/>
  <c r="F11" i="109"/>
  <c r="E11" i="109"/>
  <c r="D11" i="109"/>
  <c r="C11" i="109"/>
  <c r="F10" i="109"/>
  <c r="E10" i="109"/>
  <c r="D10" i="109"/>
  <c r="C10" i="109"/>
  <c r="F23" i="108"/>
  <c r="E23" i="108"/>
  <c r="D23" i="108"/>
  <c r="C23" i="108"/>
  <c r="F22" i="108"/>
  <c r="E22" i="108"/>
  <c r="D22" i="108"/>
  <c r="C22" i="108"/>
  <c r="F21" i="108"/>
  <c r="E21" i="108"/>
  <c r="D21" i="108"/>
  <c r="C21" i="108"/>
  <c r="F20" i="108"/>
  <c r="E20" i="108"/>
  <c r="D20" i="108"/>
  <c r="C20" i="108"/>
  <c r="F19" i="108"/>
  <c r="E19" i="108"/>
  <c r="D19" i="108"/>
  <c r="C19" i="108"/>
  <c r="F18" i="108"/>
  <c r="E18" i="108"/>
  <c r="D18" i="108"/>
  <c r="C18" i="108"/>
  <c r="F17" i="108"/>
  <c r="E17" i="108"/>
  <c r="D17" i="108"/>
  <c r="C17" i="108"/>
  <c r="F16" i="108"/>
  <c r="E16" i="108"/>
  <c r="D16" i="108"/>
  <c r="C16" i="108"/>
  <c r="F15" i="108"/>
  <c r="E15" i="108"/>
  <c r="D15" i="108"/>
  <c r="C15" i="108"/>
  <c r="F14" i="108"/>
  <c r="E14" i="108"/>
  <c r="D14" i="108"/>
  <c r="C14" i="108"/>
  <c r="F13" i="108"/>
  <c r="E13" i="108"/>
  <c r="D13" i="108"/>
  <c r="C13" i="108"/>
  <c r="F12" i="108"/>
  <c r="E12" i="108"/>
  <c r="D12" i="108"/>
  <c r="C12" i="108"/>
  <c r="F11" i="108"/>
  <c r="E11" i="108"/>
  <c r="D11" i="108"/>
  <c r="C11" i="108"/>
  <c r="F10" i="108"/>
  <c r="E10" i="108"/>
  <c r="D10" i="108"/>
  <c r="C10" i="108"/>
  <c r="F23" i="107"/>
  <c r="E23" i="107"/>
  <c r="D23" i="107"/>
  <c r="C23" i="107"/>
  <c r="F22" i="107"/>
  <c r="E22" i="107"/>
  <c r="D22" i="107"/>
  <c r="C22" i="107"/>
  <c r="F21" i="107"/>
  <c r="E21" i="107"/>
  <c r="D21" i="107"/>
  <c r="C21" i="107"/>
  <c r="F20" i="107"/>
  <c r="E20" i="107"/>
  <c r="D20" i="107"/>
  <c r="C20" i="107"/>
  <c r="F19" i="107"/>
  <c r="E19" i="107"/>
  <c r="D19" i="107"/>
  <c r="C19" i="107"/>
  <c r="F18" i="107"/>
  <c r="E18" i="107"/>
  <c r="D18" i="107"/>
  <c r="C18" i="107"/>
  <c r="F17" i="107"/>
  <c r="E17" i="107"/>
  <c r="D17" i="107"/>
  <c r="C17" i="107"/>
  <c r="F16" i="107"/>
  <c r="E16" i="107"/>
  <c r="D16" i="107"/>
  <c r="C16" i="107"/>
  <c r="F15" i="107"/>
  <c r="E15" i="107"/>
  <c r="D15" i="107"/>
  <c r="C15" i="107"/>
  <c r="F14" i="107"/>
  <c r="E14" i="107"/>
  <c r="D14" i="107"/>
  <c r="C14" i="107"/>
  <c r="F13" i="107"/>
  <c r="E13" i="107"/>
  <c r="D13" i="107"/>
  <c r="C13" i="107"/>
  <c r="F12" i="107"/>
  <c r="E12" i="107"/>
  <c r="D12" i="107"/>
  <c r="C12" i="107"/>
  <c r="F11" i="107"/>
  <c r="E11" i="107"/>
  <c r="D11" i="107"/>
  <c r="C11" i="107"/>
  <c r="F10" i="107"/>
  <c r="E10" i="107"/>
  <c r="D10" i="107"/>
  <c r="C10" i="107"/>
  <c r="F23" i="106"/>
  <c r="E23" i="106"/>
  <c r="D23" i="106"/>
  <c r="C23" i="106"/>
  <c r="F22" i="106"/>
  <c r="E22" i="106"/>
  <c r="D22" i="106"/>
  <c r="C22" i="106"/>
  <c r="F21" i="106"/>
  <c r="E21" i="106"/>
  <c r="D21" i="106"/>
  <c r="C21" i="106"/>
  <c r="F20" i="106"/>
  <c r="E20" i="106"/>
  <c r="D20" i="106"/>
  <c r="C20" i="106"/>
  <c r="F19" i="106"/>
  <c r="E19" i="106"/>
  <c r="D19" i="106"/>
  <c r="C19" i="106"/>
  <c r="F18" i="106"/>
  <c r="E18" i="106"/>
  <c r="D18" i="106"/>
  <c r="C18" i="106"/>
  <c r="F17" i="106"/>
  <c r="E17" i="106"/>
  <c r="D17" i="106"/>
  <c r="C17" i="106"/>
  <c r="F16" i="106"/>
  <c r="E16" i="106"/>
  <c r="D16" i="106"/>
  <c r="C16" i="106"/>
  <c r="F15" i="106"/>
  <c r="E15" i="106"/>
  <c r="D15" i="106"/>
  <c r="C15" i="106"/>
  <c r="F14" i="106"/>
  <c r="E14" i="106"/>
  <c r="D14" i="106"/>
  <c r="C14" i="106"/>
  <c r="F13" i="106"/>
  <c r="E13" i="106"/>
  <c r="D13" i="106"/>
  <c r="C13" i="106"/>
  <c r="F12" i="106"/>
  <c r="E12" i="106"/>
  <c r="D12" i="106"/>
  <c r="C12" i="106"/>
  <c r="F11" i="106"/>
  <c r="E11" i="106"/>
  <c r="D11" i="106"/>
  <c r="C11" i="106"/>
  <c r="F10" i="106"/>
  <c r="E10" i="106"/>
  <c r="D10" i="106"/>
  <c r="C10" i="106"/>
  <c r="F23" i="105"/>
  <c r="E23" i="105"/>
  <c r="D23" i="105"/>
  <c r="C23" i="105"/>
  <c r="F22" i="105"/>
  <c r="E22" i="105"/>
  <c r="D22" i="105"/>
  <c r="C22" i="105"/>
  <c r="F21" i="105"/>
  <c r="E21" i="105"/>
  <c r="D21" i="105"/>
  <c r="C21" i="105"/>
  <c r="F20" i="105"/>
  <c r="E20" i="105"/>
  <c r="D20" i="105"/>
  <c r="C20" i="105"/>
  <c r="F19" i="105"/>
  <c r="E19" i="105"/>
  <c r="D19" i="105"/>
  <c r="C19" i="105"/>
  <c r="F18" i="105"/>
  <c r="E18" i="105"/>
  <c r="D18" i="105"/>
  <c r="C18" i="105"/>
  <c r="F17" i="105"/>
  <c r="E17" i="105"/>
  <c r="D17" i="105"/>
  <c r="C17" i="105"/>
  <c r="F16" i="105"/>
  <c r="E16" i="105"/>
  <c r="D16" i="105"/>
  <c r="C16" i="105"/>
  <c r="F15" i="105"/>
  <c r="E15" i="105"/>
  <c r="D15" i="105"/>
  <c r="C15" i="105"/>
  <c r="F14" i="105"/>
  <c r="E14" i="105"/>
  <c r="D14" i="105"/>
  <c r="C14" i="105"/>
  <c r="F13" i="105"/>
  <c r="E13" i="105"/>
  <c r="D13" i="105"/>
  <c r="C13" i="105"/>
  <c r="F12" i="105"/>
  <c r="E12" i="105"/>
  <c r="D12" i="105"/>
  <c r="C12" i="105"/>
  <c r="F11" i="105"/>
  <c r="E11" i="105"/>
  <c r="D11" i="105"/>
  <c r="C11" i="105"/>
  <c r="F10" i="105"/>
  <c r="E10" i="105"/>
  <c r="D10" i="105"/>
  <c r="C10" i="105"/>
  <c r="F23" i="104"/>
  <c r="E23" i="104"/>
  <c r="D23" i="104"/>
  <c r="C23" i="104"/>
  <c r="F22" i="104"/>
  <c r="E22" i="104"/>
  <c r="D22" i="104"/>
  <c r="C22" i="104"/>
  <c r="F21" i="104"/>
  <c r="E21" i="104"/>
  <c r="D21" i="104"/>
  <c r="C21" i="104"/>
  <c r="F20" i="104"/>
  <c r="E20" i="104"/>
  <c r="D20" i="104"/>
  <c r="C20" i="104"/>
  <c r="F19" i="104"/>
  <c r="E19" i="104"/>
  <c r="D19" i="104"/>
  <c r="C19" i="104"/>
  <c r="F18" i="104"/>
  <c r="E18" i="104"/>
  <c r="D18" i="104"/>
  <c r="C18" i="104"/>
  <c r="F17" i="104"/>
  <c r="E17" i="104"/>
  <c r="D17" i="104"/>
  <c r="C17" i="104"/>
  <c r="F16" i="104"/>
  <c r="E16" i="104"/>
  <c r="D16" i="104"/>
  <c r="C16" i="104"/>
  <c r="F15" i="104"/>
  <c r="E15" i="104"/>
  <c r="D15" i="104"/>
  <c r="C15" i="104"/>
  <c r="F14" i="104"/>
  <c r="E14" i="104"/>
  <c r="D14" i="104"/>
  <c r="C14" i="104"/>
  <c r="F13" i="104"/>
  <c r="E13" i="104"/>
  <c r="D13" i="104"/>
  <c r="C13" i="104"/>
  <c r="F12" i="104"/>
  <c r="E12" i="104"/>
  <c r="D12" i="104"/>
  <c r="C12" i="104"/>
  <c r="F11" i="104"/>
  <c r="E11" i="104"/>
  <c r="D11" i="104"/>
  <c r="C11" i="104"/>
  <c r="F10" i="104"/>
  <c r="E10" i="104"/>
  <c r="D10" i="104"/>
  <c r="C10" i="104"/>
  <c r="F23" i="103"/>
  <c r="E23" i="103"/>
  <c r="D23" i="103"/>
  <c r="C23" i="103"/>
  <c r="F22" i="103"/>
  <c r="E22" i="103"/>
  <c r="D22" i="103"/>
  <c r="C22" i="103"/>
  <c r="F21" i="103"/>
  <c r="E21" i="103"/>
  <c r="D21" i="103"/>
  <c r="C21" i="103"/>
  <c r="F20" i="103"/>
  <c r="E20" i="103"/>
  <c r="D20" i="103"/>
  <c r="C20" i="103"/>
  <c r="F19" i="103"/>
  <c r="E19" i="103"/>
  <c r="D19" i="103"/>
  <c r="C19" i="103"/>
  <c r="F18" i="103"/>
  <c r="E18" i="103"/>
  <c r="D18" i="103"/>
  <c r="C18" i="103"/>
  <c r="F17" i="103"/>
  <c r="E17" i="103"/>
  <c r="D17" i="103"/>
  <c r="C17" i="103"/>
  <c r="F16" i="103"/>
  <c r="E16" i="103"/>
  <c r="D16" i="103"/>
  <c r="C16" i="103"/>
  <c r="F15" i="103"/>
  <c r="E15" i="103"/>
  <c r="D15" i="103"/>
  <c r="C15" i="103"/>
  <c r="F14" i="103"/>
  <c r="E14" i="103"/>
  <c r="D14" i="103"/>
  <c r="C14" i="103"/>
  <c r="F13" i="103"/>
  <c r="E13" i="103"/>
  <c r="D13" i="103"/>
  <c r="C13" i="103"/>
  <c r="F12" i="103"/>
  <c r="E12" i="103"/>
  <c r="D12" i="103"/>
  <c r="C12" i="103"/>
  <c r="F11" i="103"/>
  <c r="E11" i="103"/>
  <c r="D11" i="103"/>
  <c r="C11" i="103"/>
  <c r="F10" i="103"/>
  <c r="E10" i="103"/>
  <c r="D10" i="103"/>
  <c r="C10" i="103"/>
  <c r="F23" i="102"/>
  <c r="E23" i="102"/>
  <c r="D23" i="102"/>
  <c r="C23" i="102"/>
  <c r="F22" i="102"/>
  <c r="E22" i="102"/>
  <c r="D22" i="102"/>
  <c r="C22" i="102"/>
  <c r="F21" i="102"/>
  <c r="E21" i="102"/>
  <c r="D21" i="102"/>
  <c r="C21" i="102"/>
  <c r="F20" i="102"/>
  <c r="E20" i="102"/>
  <c r="D20" i="102"/>
  <c r="C20" i="102"/>
  <c r="F19" i="102"/>
  <c r="E19" i="102"/>
  <c r="D19" i="102"/>
  <c r="C19" i="102"/>
  <c r="F18" i="102"/>
  <c r="E18" i="102"/>
  <c r="D18" i="102"/>
  <c r="C18" i="102"/>
  <c r="F17" i="102"/>
  <c r="E17" i="102"/>
  <c r="D17" i="102"/>
  <c r="C17" i="102"/>
  <c r="F16" i="102"/>
  <c r="E16" i="102"/>
  <c r="D16" i="102"/>
  <c r="C16" i="102"/>
  <c r="F15" i="102"/>
  <c r="E15" i="102"/>
  <c r="D15" i="102"/>
  <c r="C15" i="102"/>
  <c r="F14" i="102"/>
  <c r="E14" i="102"/>
  <c r="D14" i="102"/>
  <c r="C14" i="102"/>
  <c r="F13" i="102"/>
  <c r="E13" i="102"/>
  <c r="D13" i="102"/>
  <c r="C13" i="102"/>
  <c r="F12" i="102"/>
  <c r="E12" i="102"/>
  <c r="D12" i="102"/>
  <c r="C12" i="102"/>
  <c r="F11" i="102"/>
  <c r="E11" i="102"/>
  <c r="D11" i="102"/>
  <c r="C11" i="102"/>
  <c r="F10" i="102"/>
  <c r="E10" i="102"/>
  <c r="D10" i="102"/>
  <c r="C10" i="102"/>
  <c r="F23" i="101"/>
  <c r="E23" i="101"/>
  <c r="D23" i="101"/>
  <c r="C23" i="101"/>
  <c r="F22" i="101"/>
  <c r="E22" i="101"/>
  <c r="D22" i="101"/>
  <c r="C22" i="101"/>
  <c r="F21" i="101"/>
  <c r="E21" i="101"/>
  <c r="D21" i="101"/>
  <c r="C21" i="101"/>
  <c r="F20" i="101"/>
  <c r="E20" i="101"/>
  <c r="D20" i="101"/>
  <c r="C20" i="101"/>
  <c r="F19" i="101"/>
  <c r="E19" i="101"/>
  <c r="D19" i="101"/>
  <c r="C19" i="101"/>
  <c r="F18" i="101"/>
  <c r="E18" i="101"/>
  <c r="D18" i="101"/>
  <c r="C18" i="101"/>
  <c r="F17" i="101"/>
  <c r="E17" i="101"/>
  <c r="D17" i="101"/>
  <c r="C17" i="101"/>
  <c r="F16" i="101"/>
  <c r="E16" i="101"/>
  <c r="D16" i="101"/>
  <c r="C16" i="101"/>
  <c r="F15" i="101"/>
  <c r="E15" i="101"/>
  <c r="D15" i="101"/>
  <c r="C15" i="101"/>
  <c r="F14" i="101"/>
  <c r="E14" i="101"/>
  <c r="D14" i="101"/>
  <c r="C14" i="101"/>
  <c r="F13" i="101"/>
  <c r="E13" i="101"/>
  <c r="D13" i="101"/>
  <c r="C13" i="101"/>
  <c r="F12" i="101"/>
  <c r="E12" i="101"/>
  <c r="D12" i="101"/>
  <c r="C12" i="101"/>
  <c r="F11" i="101"/>
  <c r="E11" i="101"/>
  <c r="D11" i="101"/>
  <c r="C11" i="101"/>
  <c r="F10" i="101"/>
  <c r="E10" i="101"/>
  <c r="D10" i="101"/>
  <c r="C10" i="101"/>
  <c r="F23" i="100"/>
  <c r="E23" i="100"/>
  <c r="D23" i="100"/>
  <c r="C23" i="100"/>
  <c r="F22" i="100"/>
  <c r="E22" i="100"/>
  <c r="D22" i="100"/>
  <c r="C22" i="100"/>
  <c r="F21" i="100"/>
  <c r="E21" i="100"/>
  <c r="D21" i="100"/>
  <c r="C21" i="100"/>
  <c r="F20" i="100"/>
  <c r="E20" i="100"/>
  <c r="D20" i="100"/>
  <c r="C20" i="100"/>
  <c r="F19" i="100"/>
  <c r="E19" i="100"/>
  <c r="D19" i="100"/>
  <c r="C19" i="100"/>
  <c r="F18" i="100"/>
  <c r="E18" i="100"/>
  <c r="D18" i="100"/>
  <c r="C18" i="100"/>
  <c r="F17" i="100"/>
  <c r="E17" i="100"/>
  <c r="D17" i="100"/>
  <c r="C17" i="100"/>
  <c r="F16" i="100"/>
  <c r="E16" i="100"/>
  <c r="D16" i="100"/>
  <c r="C16" i="100"/>
  <c r="F15" i="100"/>
  <c r="E15" i="100"/>
  <c r="D15" i="100"/>
  <c r="C15" i="100"/>
  <c r="F14" i="100"/>
  <c r="E14" i="100"/>
  <c r="D14" i="100"/>
  <c r="C14" i="100"/>
  <c r="F13" i="100"/>
  <c r="E13" i="100"/>
  <c r="D13" i="100"/>
  <c r="C13" i="100"/>
  <c r="F12" i="100"/>
  <c r="E12" i="100"/>
  <c r="D12" i="100"/>
  <c r="C12" i="100"/>
  <c r="F11" i="100"/>
  <c r="E11" i="100"/>
  <c r="D11" i="100"/>
  <c r="C11" i="100"/>
  <c r="F10" i="100"/>
  <c r="E10" i="100"/>
  <c r="D10" i="100"/>
  <c r="C10" i="100"/>
  <c r="F23" i="99"/>
  <c r="E23" i="99"/>
  <c r="D23" i="99"/>
  <c r="C23" i="99"/>
  <c r="F22" i="99"/>
  <c r="E22" i="99"/>
  <c r="D22" i="99"/>
  <c r="C22" i="99"/>
  <c r="F21" i="99"/>
  <c r="E21" i="99"/>
  <c r="D21" i="99"/>
  <c r="C21" i="99"/>
  <c r="F20" i="99"/>
  <c r="E20" i="99"/>
  <c r="D20" i="99"/>
  <c r="C20" i="99"/>
  <c r="F19" i="99"/>
  <c r="E19" i="99"/>
  <c r="D19" i="99"/>
  <c r="C19" i="99"/>
  <c r="F18" i="99"/>
  <c r="E18" i="99"/>
  <c r="D18" i="99"/>
  <c r="C18" i="99"/>
  <c r="F17" i="99"/>
  <c r="E17" i="99"/>
  <c r="D17" i="99"/>
  <c r="C17" i="99"/>
  <c r="F16" i="99"/>
  <c r="E16" i="99"/>
  <c r="D16" i="99"/>
  <c r="C16" i="99"/>
  <c r="F15" i="99"/>
  <c r="E15" i="99"/>
  <c r="D15" i="99"/>
  <c r="C15" i="99"/>
  <c r="F14" i="99"/>
  <c r="E14" i="99"/>
  <c r="D14" i="99"/>
  <c r="C14" i="99"/>
  <c r="F13" i="99"/>
  <c r="E13" i="99"/>
  <c r="D13" i="99"/>
  <c r="C13" i="99"/>
  <c r="F12" i="99"/>
  <c r="E12" i="99"/>
  <c r="D12" i="99"/>
  <c r="C12" i="99"/>
  <c r="F11" i="99"/>
  <c r="E11" i="99"/>
  <c r="D11" i="99"/>
  <c r="C11" i="99"/>
  <c r="F10" i="99"/>
  <c r="E10" i="99"/>
  <c r="D10" i="99"/>
  <c r="C10" i="99"/>
  <c r="F23" i="98"/>
  <c r="E23" i="98"/>
  <c r="D23" i="98"/>
  <c r="C23" i="98"/>
  <c r="F22" i="98"/>
  <c r="E22" i="98"/>
  <c r="D22" i="98"/>
  <c r="C22" i="98"/>
  <c r="F21" i="98"/>
  <c r="E21" i="98"/>
  <c r="D21" i="98"/>
  <c r="C21" i="98"/>
  <c r="F20" i="98"/>
  <c r="E20" i="98"/>
  <c r="D20" i="98"/>
  <c r="C20" i="98"/>
  <c r="F19" i="98"/>
  <c r="E19" i="98"/>
  <c r="D19" i="98"/>
  <c r="C19" i="98"/>
  <c r="F18" i="98"/>
  <c r="E18" i="98"/>
  <c r="D18" i="98"/>
  <c r="C18" i="98"/>
  <c r="F17" i="98"/>
  <c r="E17" i="98"/>
  <c r="D17" i="98"/>
  <c r="C17" i="98"/>
  <c r="F16" i="98"/>
  <c r="E16" i="98"/>
  <c r="D16" i="98"/>
  <c r="C16" i="98"/>
  <c r="F15" i="98"/>
  <c r="E15" i="98"/>
  <c r="D15" i="98"/>
  <c r="C15" i="98"/>
  <c r="F14" i="98"/>
  <c r="E14" i="98"/>
  <c r="D14" i="98"/>
  <c r="C14" i="98"/>
  <c r="F13" i="98"/>
  <c r="E13" i="98"/>
  <c r="D13" i="98"/>
  <c r="C13" i="98"/>
  <c r="F12" i="98"/>
  <c r="E12" i="98"/>
  <c r="D12" i="98"/>
  <c r="C12" i="98"/>
  <c r="F11" i="98"/>
  <c r="E11" i="98"/>
  <c r="D11" i="98"/>
  <c r="C11" i="98"/>
  <c r="F10" i="98"/>
  <c r="E10" i="98"/>
  <c r="D10" i="98"/>
  <c r="C10" i="98"/>
  <c r="F23" i="97"/>
  <c r="E23" i="97"/>
  <c r="D23" i="97"/>
  <c r="C23" i="97"/>
  <c r="F22" i="97"/>
  <c r="E22" i="97"/>
  <c r="D22" i="97"/>
  <c r="C22" i="97"/>
  <c r="F21" i="97"/>
  <c r="E21" i="97"/>
  <c r="D21" i="97"/>
  <c r="C21" i="97"/>
  <c r="F20" i="97"/>
  <c r="E20" i="97"/>
  <c r="D20" i="97"/>
  <c r="C20" i="97"/>
  <c r="F19" i="97"/>
  <c r="E19" i="97"/>
  <c r="D19" i="97"/>
  <c r="C19" i="97"/>
  <c r="F18" i="97"/>
  <c r="E18" i="97"/>
  <c r="D18" i="97"/>
  <c r="C18" i="97"/>
  <c r="F17" i="97"/>
  <c r="E17" i="97"/>
  <c r="D17" i="97"/>
  <c r="C17" i="97"/>
  <c r="F16" i="97"/>
  <c r="E16" i="97"/>
  <c r="D16" i="97"/>
  <c r="C16" i="97"/>
  <c r="F15" i="97"/>
  <c r="E15" i="97"/>
  <c r="D15" i="97"/>
  <c r="C15" i="97"/>
  <c r="F14" i="97"/>
  <c r="E14" i="97"/>
  <c r="D14" i="97"/>
  <c r="C14" i="97"/>
  <c r="F13" i="97"/>
  <c r="E13" i="97"/>
  <c r="D13" i="97"/>
  <c r="C13" i="97"/>
  <c r="F12" i="97"/>
  <c r="E12" i="97"/>
  <c r="D12" i="97"/>
  <c r="C12" i="97"/>
  <c r="F11" i="97"/>
  <c r="E11" i="97"/>
  <c r="D11" i="97"/>
  <c r="C11" i="97"/>
  <c r="F10" i="97"/>
  <c r="E10" i="97"/>
  <c r="D10" i="97"/>
  <c r="C10" i="97"/>
  <c r="F23" i="96"/>
  <c r="E23" i="96"/>
  <c r="D23" i="96"/>
  <c r="C23" i="96"/>
  <c r="F22" i="96"/>
  <c r="E22" i="96"/>
  <c r="D22" i="96"/>
  <c r="C22" i="96"/>
  <c r="F21" i="96"/>
  <c r="E21" i="96"/>
  <c r="D21" i="96"/>
  <c r="C21" i="96"/>
  <c r="F20" i="96"/>
  <c r="E20" i="96"/>
  <c r="D20" i="96"/>
  <c r="C20" i="96"/>
  <c r="F19" i="96"/>
  <c r="E19" i="96"/>
  <c r="D19" i="96"/>
  <c r="C19" i="96"/>
  <c r="F18" i="96"/>
  <c r="E18" i="96"/>
  <c r="D18" i="96"/>
  <c r="C18" i="96"/>
  <c r="F17" i="96"/>
  <c r="E17" i="96"/>
  <c r="D17" i="96"/>
  <c r="C17" i="96"/>
  <c r="F16" i="96"/>
  <c r="E16" i="96"/>
  <c r="D16" i="96"/>
  <c r="C16" i="96"/>
  <c r="F15" i="96"/>
  <c r="E15" i="96"/>
  <c r="D15" i="96"/>
  <c r="C15" i="96"/>
  <c r="F14" i="96"/>
  <c r="E14" i="96"/>
  <c r="D14" i="96"/>
  <c r="C14" i="96"/>
  <c r="F13" i="96"/>
  <c r="E13" i="96"/>
  <c r="D13" i="96"/>
  <c r="C13" i="96"/>
  <c r="F12" i="96"/>
  <c r="E12" i="96"/>
  <c r="D12" i="96"/>
  <c r="C12" i="96"/>
  <c r="F11" i="96"/>
  <c r="E11" i="96"/>
  <c r="D11" i="96"/>
  <c r="C11" i="96"/>
  <c r="F10" i="96"/>
  <c r="E10" i="96"/>
  <c r="D10" i="96"/>
  <c r="C10" i="96"/>
  <c r="F23" i="95"/>
  <c r="E23" i="95"/>
  <c r="D23" i="95"/>
  <c r="C23" i="95"/>
  <c r="F22" i="95"/>
  <c r="E22" i="95"/>
  <c r="D22" i="95"/>
  <c r="C22" i="95"/>
  <c r="F21" i="95"/>
  <c r="E21" i="95"/>
  <c r="D21" i="95"/>
  <c r="C21" i="95"/>
  <c r="F20" i="95"/>
  <c r="E20" i="95"/>
  <c r="D20" i="95"/>
  <c r="C20" i="95"/>
  <c r="F19" i="95"/>
  <c r="E19" i="95"/>
  <c r="D19" i="95"/>
  <c r="C19" i="95"/>
  <c r="F18" i="95"/>
  <c r="E18" i="95"/>
  <c r="D18" i="95"/>
  <c r="C18" i="95"/>
  <c r="F17" i="95"/>
  <c r="E17" i="95"/>
  <c r="D17" i="95"/>
  <c r="C17" i="95"/>
  <c r="F16" i="95"/>
  <c r="E16" i="95"/>
  <c r="D16" i="95"/>
  <c r="C16" i="95"/>
  <c r="F15" i="95"/>
  <c r="E15" i="95"/>
  <c r="D15" i="95"/>
  <c r="C15" i="95"/>
  <c r="F14" i="95"/>
  <c r="E14" i="95"/>
  <c r="D14" i="95"/>
  <c r="C14" i="95"/>
  <c r="F13" i="95"/>
  <c r="E13" i="95"/>
  <c r="D13" i="95"/>
  <c r="C13" i="95"/>
  <c r="F12" i="95"/>
  <c r="E12" i="95"/>
  <c r="D12" i="95"/>
  <c r="C12" i="95"/>
  <c r="F11" i="95"/>
  <c r="E11" i="95"/>
  <c r="D11" i="95"/>
  <c r="C11" i="95"/>
  <c r="F10" i="95"/>
  <c r="E10" i="95"/>
  <c r="D10" i="95"/>
  <c r="C10" i="95"/>
  <c r="F23" i="94"/>
  <c r="E23" i="94"/>
  <c r="D23" i="94"/>
  <c r="C23" i="94"/>
  <c r="F22" i="94"/>
  <c r="E22" i="94"/>
  <c r="D22" i="94"/>
  <c r="C22" i="94"/>
  <c r="F21" i="94"/>
  <c r="E21" i="94"/>
  <c r="D21" i="94"/>
  <c r="C21" i="94"/>
  <c r="F20" i="94"/>
  <c r="E20" i="94"/>
  <c r="D20" i="94"/>
  <c r="C20" i="94"/>
  <c r="F19" i="94"/>
  <c r="E19" i="94"/>
  <c r="D19" i="94"/>
  <c r="C19" i="94"/>
  <c r="F18" i="94"/>
  <c r="E18" i="94"/>
  <c r="D18" i="94"/>
  <c r="C18" i="94"/>
  <c r="F17" i="94"/>
  <c r="E17" i="94"/>
  <c r="D17" i="94"/>
  <c r="C17" i="94"/>
  <c r="F16" i="94"/>
  <c r="E16" i="94"/>
  <c r="D16" i="94"/>
  <c r="C16" i="94"/>
  <c r="F15" i="94"/>
  <c r="E15" i="94"/>
  <c r="D15" i="94"/>
  <c r="C15" i="94"/>
  <c r="F14" i="94"/>
  <c r="E14" i="94"/>
  <c r="D14" i="94"/>
  <c r="C14" i="94"/>
  <c r="F13" i="94"/>
  <c r="E13" i="94"/>
  <c r="D13" i="94"/>
  <c r="C13" i="94"/>
  <c r="F12" i="94"/>
  <c r="E12" i="94"/>
  <c r="D12" i="94"/>
  <c r="C12" i="94"/>
  <c r="F11" i="94"/>
  <c r="E11" i="94"/>
  <c r="D11" i="94"/>
  <c r="C11" i="94"/>
  <c r="F10" i="94"/>
  <c r="E10" i="94"/>
  <c r="D10" i="94"/>
  <c r="C10" i="94"/>
  <c r="F23" i="93"/>
  <c r="E23" i="93"/>
  <c r="D23" i="93"/>
  <c r="C23" i="93"/>
  <c r="F22" i="93"/>
  <c r="E22" i="93"/>
  <c r="D22" i="93"/>
  <c r="C22" i="93"/>
  <c r="F21" i="93"/>
  <c r="E21" i="93"/>
  <c r="D21" i="93"/>
  <c r="C21" i="93"/>
  <c r="F20" i="93"/>
  <c r="E20" i="93"/>
  <c r="D20" i="93"/>
  <c r="C20" i="93"/>
  <c r="F19" i="93"/>
  <c r="E19" i="93"/>
  <c r="D19" i="93"/>
  <c r="C19" i="93"/>
  <c r="F18" i="93"/>
  <c r="E18" i="93"/>
  <c r="D18" i="93"/>
  <c r="C18" i="93"/>
  <c r="F17" i="93"/>
  <c r="E17" i="93"/>
  <c r="D17" i="93"/>
  <c r="C17" i="93"/>
  <c r="F16" i="93"/>
  <c r="E16" i="93"/>
  <c r="D16" i="93"/>
  <c r="C16" i="93"/>
  <c r="F15" i="93"/>
  <c r="E15" i="93"/>
  <c r="D15" i="93"/>
  <c r="C15" i="93"/>
  <c r="F14" i="93"/>
  <c r="E14" i="93"/>
  <c r="D14" i="93"/>
  <c r="C14" i="93"/>
  <c r="F13" i="93"/>
  <c r="E13" i="93"/>
  <c r="D13" i="93"/>
  <c r="C13" i="93"/>
  <c r="F12" i="93"/>
  <c r="E12" i="93"/>
  <c r="D12" i="93"/>
  <c r="C12" i="93"/>
  <c r="F11" i="93"/>
  <c r="E11" i="93"/>
  <c r="D11" i="93"/>
  <c r="C11" i="93"/>
  <c r="F10" i="93"/>
  <c r="E10" i="93"/>
  <c r="D10" i="93"/>
  <c r="C10" i="93"/>
  <c r="F23" i="92"/>
  <c r="E23" i="92"/>
  <c r="D23" i="92"/>
  <c r="C23" i="92"/>
  <c r="F22" i="92"/>
  <c r="E22" i="92"/>
  <c r="D22" i="92"/>
  <c r="C22" i="92"/>
  <c r="F21" i="92"/>
  <c r="E21" i="92"/>
  <c r="D21" i="92"/>
  <c r="C21" i="92"/>
  <c r="F20" i="92"/>
  <c r="E20" i="92"/>
  <c r="D20" i="92"/>
  <c r="C20" i="92"/>
  <c r="F19" i="92"/>
  <c r="E19" i="92"/>
  <c r="D19" i="92"/>
  <c r="C19" i="92"/>
  <c r="F18" i="92"/>
  <c r="E18" i="92"/>
  <c r="D18" i="92"/>
  <c r="C18" i="92"/>
  <c r="F17" i="92"/>
  <c r="E17" i="92"/>
  <c r="D17" i="92"/>
  <c r="C17" i="92"/>
  <c r="F16" i="92"/>
  <c r="E16" i="92"/>
  <c r="D16" i="92"/>
  <c r="C16" i="92"/>
  <c r="F15" i="92"/>
  <c r="E15" i="92"/>
  <c r="D15" i="92"/>
  <c r="C15" i="92"/>
  <c r="F14" i="92"/>
  <c r="E14" i="92"/>
  <c r="D14" i="92"/>
  <c r="C14" i="92"/>
  <c r="F13" i="92"/>
  <c r="E13" i="92"/>
  <c r="D13" i="92"/>
  <c r="C13" i="92"/>
  <c r="F12" i="92"/>
  <c r="E12" i="92"/>
  <c r="D12" i="92"/>
  <c r="C12" i="92"/>
  <c r="F11" i="92"/>
  <c r="E11" i="92"/>
  <c r="D11" i="92"/>
  <c r="C11" i="92"/>
  <c r="F10" i="92"/>
  <c r="E10" i="92"/>
  <c r="D10" i="92"/>
  <c r="C10" i="92"/>
  <c r="F23" i="91"/>
  <c r="E23" i="91"/>
  <c r="D23" i="91"/>
  <c r="C23" i="91"/>
  <c r="F22" i="91"/>
  <c r="E22" i="91"/>
  <c r="D22" i="91"/>
  <c r="C22" i="91"/>
  <c r="F21" i="91"/>
  <c r="E21" i="91"/>
  <c r="D21" i="91"/>
  <c r="C21" i="91"/>
  <c r="F20" i="91"/>
  <c r="E20" i="91"/>
  <c r="D20" i="91"/>
  <c r="C20" i="91"/>
  <c r="F19" i="91"/>
  <c r="E19" i="91"/>
  <c r="D19" i="91"/>
  <c r="C19" i="91"/>
  <c r="F18" i="91"/>
  <c r="E18" i="91"/>
  <c r="D18" i="91"/>
  <c r="C18" i="91"/>
  <c r="F17" i="91"/>
  <c r="E17" i="91"/>
  <c r="D17" i="91"/>
  <c r="C17" i="91"/>
  <c r="F16" i="91"/>
  <c r="E16" i="91"/>
  <c r="D16" i="91"/>
  <c r="C16" i="91"/>
  <c r="F15" i="91"/>
  <c r="E15" i="91"/>
  <c r="D15" i="91"/>
  <c r="C15" i="91"/>
  <c r="F14" i="91"/>
  <c r="E14" i="91"/>
  <c r="D14" i="91"/>
  <c r="C14" i="91"/>
  <c r="F13" i="91"/>
  <c r="E13" i="91"/>
  <c r="D13" i="91"/>
  <c r="C13" i="91"/>
  <c r="F12" i="91"/>
  <c r="E12" i="91"/>
  <c r="D12" i="91"/>
  <c r="C12" i="91"/>
  <c r="F11" i="91"/>
  <c r="E11" i="91"/>
  <c r="D11" i="91"/>
  <c r="C11" i="91"/>
  <c r="F10" i="91"/>
  <c r="E10" i="91"/>
  <c r="D10" i="91"/>
  <c r="C10" i="91"/>
  <c r="F23" i="90"/>
  <c r="E23" i="90"/>
  <c r="D23" i="90"/>
  <c r="C23" i="90"/>
  <c r="F22" i="90"/>
  <c r="E22" i="90"/>
  <c r="D22" i="90"/>
  <c r="C22" i="90"/>
  <c r="F21" i="90"/>
  <c r="E21" i="90"/>
  <c r="D21" i="90"/>
  <c r="C21" i="90"/>
  <c r="F20" i="90"/>
  <c r="E20" i="90"/>
  <c r="D20" i="90"/>
  <c r="C20" i="90"/>
  <c r="F19" i="90"/>
  <c r="E19" i="90"/>
  <c r="D19" i="90"/>
  <c r="C19" i="90"/>
  <c r="F18" i="90"/>
  <c r="E18" i="90"/>
  <c r="D18" i="90"/>
  <c r="C18" i="90"/>
  <c r="F17" i="90"/>
  <c r="E17" i="90"/>
  <c r="D17" i="90"/>
  <c r="C17" i="90"/>
  <c r="F16" i="90"/>
  <c r="E16" i="90"/>
  <c r="D16" i="90"/>
  <c r="C16" i="90"/>
  <c r="F15" i="90"/>
  <c r="E15" i="90"/>
  <c r="D15" i="90"/>
  <c r="C15" i="90"/>
  <c r="F14" i="90"/>
  <c r="E14" i="90"/>
  <c r="D14" i="90"/>
  <c r="C14" i="90"/>
  <c r="F13" i="90"/>
  <c r="E13" i="90"/>
  <c r="D13" i="90"/>
  <c r="C13" i="90"/>
  <c r="F12" i="90"/>
  <c r="E12" i="90"/>
  <c r="D12" i="90"/>
  <c r="C12" i="90"/>
  <c r="F11" i="90"/>
  <c r="E11" i="90"/>
  <c r="D11" i="90"/>
  <c r="C11" i="90"/>
  <c r="F10" i="90"/>
  <c r="E10" i="90"/>
  <c r="D10" i="90"/>
  <c r="C10" i="90"/>
  <c r="F23" i="89"/>
  <c r="E23" i="89"/>
  <c r="D23" i="89"/>
  <c r="C23" i="89"/>
  <c r="F22" i="89"/>
  <c r="E22" i="89"/>
  <c r="D22" i="89"/>
  <c r="C22" i="89"/>
  <c r="F21" i="89"/>
  <c r="E21" i="89"/>
  <c r="D21" i="89"/>
  <c r="C21" i="89"/>
  <c r="F20" i="89"/>
  <c r="E20" i="89"/>
  <c r="D20" i="89"/>
  <c r="C20" i="89"/>
  <c r="F19" i="89"/>
  <c r="E19" i="89"/>
  <c r="D19" i="89"/>
  <c r="C19" i="89"/>
  <c r="F18" i="89"/>
  <c r="E18" i="89"/>
  <c r="D18" i="89"/>
  <c r="C18" i="89"/>
  <c r="F17" i="89"/>
  <c r="E17" i="89"/>
  <c r="D17" i="89"/>
  <c r="C17" i="89"/>
  <c r="F16" i="89"/>
  <c r="E16" i="89"/>
  <c r="D16" i="89"/>
  <c r="C16" i="89"/>
  <c r="F15" i="89"/>
  <c r="E15" i="89"/>
  <c r="D15" i="89"/>
  <c r="C15" i="89"/>
  <c r="F14" i="89"/>
  <c r="E14" i="89"/>
  <c r="D14" i="89"/>
  <c r="C14" i="89"/>
  <c r="F13" i="89"/>
  <c r="E13" i="89"/>
  <c r="D13" i="89"/>
  <c r="C13" i="89"/>
  <c r="F12" i="89"/>
  <c r="E12" i="89"/>
  <c r="D12" i="89"/>
  <c r="C12" i="89"/>
  <c r="F11" i="89"/>
  <c r="E11" i="89"/>
  <c r="D11" i="89"/>
  <c r="C11" i="89"/>
  <c r="F10" i="89"/>
  <c r="E10" i="89"/>
  <c r="D10" i="89"/>
  <c r="C10" i="89"/>
  <c r="F23" i="84"/>
  <c r="E23" i="84"/>
  <c r="D23" i="84"/>
  <c r="C23" i="84"/>
  <c r="F22" i="84"/>
  <c r="E22" i="84"/>
  <c r="D22" i="84"/>
  <c r="C22" i="84"/>
  <c r="F21" i="84"/>
  <c r="E21" i="84"/>
  <c r="D21" i="84"/>
  <c r="C21" i="84"/>
  <c r="F20" i="84"/>
  <c r="E20" i="84"/>
  <c r="D20" i="84"/>
  <c r="C20" i="84"/>
  <c r="F19" i="84"/>
  <c r="E19" i="84"/>
  <c r="D19" i="84"/>
  <c r="C19" i="84"/>
  <c r="F18" i="84"/>
  <c r="E18" i="84"/>
  <c r="D18" i="84"/>
  <c r="C18" i="84"/>
  <c r="F17" i="84"/>
  <c r="E17" i="84"/>
  <c r="D17" i="84"/>
  <c r="C17" i="84"/>
  <c r="F16" i="84"/>
  <c r="E16" i="84"/>
  <c r="D16" i="84"/>
  <c r="C16" i="84"/>
  <c r="F15" i="84"/>
  <c r="E15" i="84"/>
  <c r="D15" i="84"/>
  <c r="C15" i="84"/>
  <c r="F14" i="84"/>
  <c r="E14" i="84"/>
  <c r="D14" i="84"/>
  <c r="C14" i="84"/>
  <c r="F13" i="84"/>
  <c r="E13" i="84"/>
  <c r="D13" i="84"/>
  <c r="C13" i="84"/>
  <c r="F12" i="84"/>
  <c r="E12" i="84"/>
  <c r="D12" i="84"/>
  <c r="C12" i="84"/>
  <c r="F11" i="84"/>
  <c r="E11" i="84"/>
  <c r="D11" i="84"/>
  <c r="C11" i="84"/>
  <c r="F10" i="84"/>
  <c r="E10" i="84"/>
  <c r="D10" i="84"/>
  <c r="C10" i="84"/>
  <c r="F23" i="80"/>
  <c r="E23" i="80"/>
  <c r="D23" i="80"/>
  <c r="C23" i="80"/>
  <c r="F22" i="80"/>
  <c r="E22" i="80"/>
  <c r="D22" i="80"/>
  <c r="C22" i="80"/>
  <c r="F21" i="80"/>
  <c r="E21" i="80"/>
  <c r="D21" i="80"/>
  <c r="C21" i="80"/>
  <c r="F20" i="80"/>
  <c r="E20" i="80"/>
  <c r="D20" i="80"/>
  <c r="C20" i="80"/>
  <c r="F19" i="80"/>
  <c r="E19" i="80"/>
  <c r="D19" i="80"/>
  <c r="C19" i="80"/>
  <c r="F18" i="80"/>
  <c r="E18" i="80"/>
  <c r="D18" i="80"/>
  <c r="C18" i="80"/>
  <c r="F17" i="80"/>
  <c r="E17" i="80"/>
  <c r="D17" i="80"/>
  <c r="C17" i="80"/>
  <c r="F16" i="80"/>
  <c r="E16" i="80"/>
  <c r="D16" i="80"/>
  <c r="C16" i="80"/>
  <c r="F15" i="80"/>
  <c r="E15" i="80"/>
  <c r="D15" i="80"/>
  <c r="C15" i="80"/>
  <c r="F14" i="80"/>
  <c r="E14" i="80"/>
  <c r="D14" i="80"/>
  <c r="C14" i="80"/>
  <c r="F13" i="80"/>
  <c r="E13" i="80"/>
  <c r="D13" i="80"/>
  <c r="C13" i="80"/>
  <c r="F12" i="80"/>
  <c r="E12" i="80"/>
  <c r="D12" i="80"/>
  <c r="C12" i="80"/>
  <c r="F11" i="80"/>
  <c r="E11" i="80"/>
  <c r="D11" i="80"/>
  <c r="C11" i="80"/>
  <c r="F10" i="80"/>
  <c r="E10" i="80"/>
  <c r="D10" i="80"/>
  <c r="C10" i="80"/>
  <c r="F23" i="83"/>
  <c r="E23" i="83"/>
  <c r="D23" i="83"/>
  <c r="C23" i="83"/>
  <c r="F22" i="83"/>
  <c r="E22" i="83"/>
  <c r="D22" i="83"/>
  <c r="C22" i="83"/>
  <c r="F21" i="83"/>
  <c r="E21" i="83"/>
  <c r="D21" i="83"/>
  <c r="C21" i="83"/>
  <c r="F20" i="83"/>
  <c r="E20" i="83"/>
  <c r="D20" i="83"/>
  <c r="C20" i="83"/>
  <c r="F19" i="83"/>
  <c r="E19" i="83"/>
  <c r="D19" i="83"/>
  <c r="C19" i="83"/>
  <c r="F18" i="83"/>
  <c r="E18" i="83"/>
  <c r="D18" i="83"/>
  <c r="C18" i="83"/>
  <c r="F17" i="83"/>
  <c r="E17" i="83"/>
  <c r="D17" i="83"/>
  <c r="C17" i="83"/>
  <c r="F16" i="83"/>
  <c r="E16" i="83"/>
  <c r="D16" i="83"/>
  <c r="C16" i="83"/>
  <c r="F15" i="83"/>
  <c r="E15" i="83"/>
  <c r="D15" i="83"/>
  <c r="C15" i="83"/>
  <c r="F14" i="83"/>
  <c r="E14" i="83"/>
  <c r="D14" i="83"/>
  <c r="C14" i="83"/>
  <c r="F13" i="83"/>
  <c r="E13" i="83"/>
  <c r="D13" i="83"/>
  <c r="C13" i="83"/>
  <c r="F12" i="83"/>
  <c r="E12" i="83"/>
  <c r="D12" i="83"/>
  <c r="C12" i="83"/>
  <c r="F11" i="83"/>
  <c r="E11" i="83"/>
  <c r="D11" i="83"/>
  <c r="C11" i="83"/>
  <c r="F10" i="83"/>
  <c r="E10" i="83"/>
  <c r="D10" i="83"/>
  <c r="C10" i="83"/>
  <c r="Q3" i="101"/>
  <c r="R3" i="101"/>
  <c r="Q4" i="101"/>
  <c r="R4" i="101"/>
  <c r="Q5" i="101"/>
  <c r="R5" i="101"/>
  <c r="S10" i="101"/>
  <c r="S11" i="101"/>
  <c r="S12" i="101"/>
  <c r="S13" i="101"/>
  <c r="S14" i="101"/>
  <c r="S15" i="101"/>
  <c r="S16" i="101"/>
  <c r="S17" i="101"/>
  <c r="S18" i="101"/>
  <c r="S19" i="101"/>
  <c r="S20" i="101"/>
  <c r="S21" i="101"/>
  <c r="S22" i="101"/>
  <c r="S23" i="101"/>
  <c r="I22" i="118" l="1"/>
  <c r="K18" i="118"/>
  <c r="I11" i="118"/>
  <c r="I15" i="118"/>
  <c r="I19" i="118"/>
  <c r="K14" i="118"/>
  <c r="I10" i="118"/>
  <c r="I13" i="118"/>
  <c r="I17" i="118"/>
  <c r="I21" i="118"/>
  <c r="I23" i="118"/>
  <c r="I13" i="117"/>
  <c r="I17" i="117"/>
  <c r="I21" i="117"/>
  <c r="I10" i="117"/>
  <c r="I14" i="117"/>
  <c r="I18" i="117"/>
  <c r="I22" i="117"/>
  <c r="I13" i="116"/>
  <c r="I17" i="116"/>
  <c r="I21" i="116"/>
  <c r="I11" i="116"/>
  <c r="I15" i="116"/>
  <c r="I19" i="116"/>
  <c r="I23" i="116"/>
  <c r="I22" i="115"/>
  <c r="I10" i="115"/>
  <c r="I14" i="115"/>
  <c r="I18" i="115"/>
  <c r="I11" i="115"/>
  <c r="I15" i="115"/>
  <c r="I19" i="115"/>
  <c r="I23" i="115"/>
  <c r="K18" i="114"/>
  <c r="I22" i="114"/>
  <c r="I21" i="114"/>
  <c r="I14" i="114"/>
  <c r="K10" i="114"/>
  <c r="I22" i="113"/>
  <c r="K10" i="113"/>
  <c r="K14" i="113"/>
  <c r="K18" i="113"/>
  <c r="I13" i="113"/>
  <c r="I17" i="113"/>
  <c r="I21" i="113"/>
  <c r="I11" i="113"/>
  <c r="I15" i="113"/>
  <c r="I19" i="113"/>
  <c r="I23" i="113"/>
  <c r="I10" i="112"/>
  <c r="I18" i="112"/>
  <c r="K22" i="112"/>
  <c r="I19" i="112"/>
  <c r="K11" i="112"/>
  <c r="K15" i="112"/>
  <c r="K23" i="112"/>
  <c r="I14" i="112"/>
  <c r="I13" i="111"/>
  <c r="I17" i="111"/>
  <c r="I21" i="111"/>
  <c r="I11" i="110"/>
  <c r="I15" i="110"/>
  <c r="I23" i="110"/>
  <c r="I13" i="110"/>
  <c r="I17" i="110"/>
  <c r="I21" i="110"/>
  <c r="I10" i="110"/>
  <c r="I14" i="110"/>
  <c r="I18" i="110"/>
  <c r="I22" i="110"/>
  <c r="I19" i="110"/>
  <c r="K10" i="108"/>
  <c r="K11" i="108"/>
  <c r="K15" i="108"/>
  <c r="K19" i="108"/>
  <c r="K23" i="108"/>
  <c r="I22" i="108"/>
  <c r="K14" i="108"/>
  <c r="I18" i="108"/>
  <c r="I13" i="107"/>
  <c r="I17" i="107"/>
  <c r="I21" i="107"/>
  <c r="I10" i="107"/>
  <c r="I14" i="107"/>
  <c r="I18" i="107"/>
  <c r="I22" i="107"/>
  <c r="I11" i="106"/>
  <c r="I15" i="106"/>
  <c r="I19" i="106"/>
  <c r="I23" i="106"/>
  <c r="I11" i="105"/>
  <c r="I15" i="105"/>
  <c r="I23" i="105"/>
  <c r="I19" i="105"/>
  <c r="K11" i="104"/>
  <c r="K15" i="104"/>
  <c r="K19" i="104"/>
  <c r="K23" i="104"/>
  <c r="I13" i="104"/>
  <c r="I17" i="104"/>
  <c r="I21" i="104"/>
  <c r="I10" i="104"/>
  <c r="I14" i="104"/>
  <c r="I18" i="104"/>
  <c r="I22" i="104"/>
  <c r="I11" i="103"/>
  <c r="I15" i="103"/>
  <c r="I19" i="103"/>
  <c r="I23" i="103"/>
  <c r="I13" i="103"/>
  <c r="I17" i="103"/>
  <c r="I21" i="103"/>
  <c r="K11" i="102"/>
  <c r="K15" i="102"/>
  <c r="K19" i="102"/>
  <c r="K23" i="102"/>
  <c r="I13" i="102"/>
  <c r="I17" i="102"/>
  <c r="I21" i="102"/>
  <c r="I10" i="102"/>
  <c r="I14" i="102"/>
  <c r="I18" i="102"/>
  <c r="I22" i="102"/>
  <c r="I11" i="101"/>
  <c r="I15" i="101"/>
  <c r="I19" i="101"/>
  <c r="I23" i="101"/>
  <c r="K11" i="100"/>
  <c r="K15" i="100"/>
  <c r="K19" i="100"/>
  <c r="K23" i="100"/>
  <c r="I21" i="100"/>
  <c r="K13" i="100"/>
  <c r="K17" i="100"/>
  <c r="I11" i="99"/>
  <c r="I15" i="99"/>
  <c r="I19" i="99"/>
  <c r="I23" i="99"/>
  <c r="I11" i="98"/>
  <c r="I15" i="98"/>
  <c r="I19" i="98"/>
  <c r="I23" i="98"/>
  <c r="I13" i="98"/>
  <c r="I17" i="98"/>
  <c r="I21" i="98"/>
  <c r="I10" i="98"/>
  <c r="I14" i="98"/>
  <c r="I18" i="98"/>
  <c r="I22" i="98"/>
  <c r="I10" i="97"/>
  <c r="I14" i="97"/>
  <c r="I18" i="97"/>
  <c r="I22" i="97"/>
  <c r="I13" i="96"/>
  <c r="I17" i="96"/>
  <c r="I21" i="96"/>
  <c r="I10" i="96"/>
  <c r="I14" i="96"/>
  <c r="I18" i="96"/>
  <c r="I22" i="96"/>
  <c r="I11" i="96"/>
  <c r="I15" i="96"/>
  <c r="I19" i="96"/>
  <c r="I23" i="96"/>
  <c r="K10" i="95"/>
  <c r="K22" i="95"/>
  <c r="K19" i="95"/>
  <c r="K18" i="95"/>
  <c r="K14" i="95"/>
  <c r="I11" i="95"/>
  <c r="I15" i="95"/>
  <c r="I23" i="95"/>
  <c r="I13" i="94"/>
  <c r="I17" i="94"/>
  <c r="I21" i="94"/>
  <c r="K11" i="93"/>
  <c r="K15" i="93"/>
  <c r="K19" i="93"/>
  <c r="K23" i="93"/>
  <c r="I10" i="93"/>
  <c r="I14" i="93"/>
  <c r="I18" i="93"/>
  <c r="I22" i="93"/>
  <c r="I13" i="92"/>
  <c r="I17" i="92"/>
  <c r="I21" i="92"/>
  <c r="I13" i="91"/>
  <c r="I17" i="91"/>
  <c r="I21" i="91"/>
  <c r="I11" i="91"/>
  <c r="I15" i="91"/>
  <c r="I19" i="91"/>
  <c r="I23" i="91"/>
  <c r="I14" i="90"/>
  <c r="I18" i="90"/>
  <c r="K22" i="90"/>
  <c r="I10" i="90"/>
  <c r="I13" i="90"/>
  <c r="I17" i="90"/>
  <c r="I21" i="90"/>
  <c r="I11" i="90"/>
  <c r="I15" i="90"/>
  <c r="I19" i="90"/>
  <c r="I23" i="90"/>
  <c r="K10" i="89"/>
  <c r="I18" i="89"/>
  <c r="K22" i="89"/>
  <c r="K14" i="89"/>
  <c r="I13" i="89"/>
  <c r="I17" i="89"/>
  <c r="I21" i="89"/>
  <c r="I11" i="89"/>
  <c r="I15" i="89"/>
  <c r="I19" i="89"/>
  <c r="I23" i="89"/>
  <c r="I10" i="84"/>
  <c r="I14" i="84"/>
  <c r="I22" i="84"/>
  <c r="K18" i="84"/>
  <c r="I23" i="80"/>
  <c r="K11" i="80"/>
  <c r="K15" i="80"/>
  <c r="K19" i="80"/>
  <c r="I10" i="80"/>
  <c r="I14" i="80"/>
  <c r="I18" i="80"/>
  <c r="I22" i="80"/>
  <c r="R5" i="118"/>
  <c r="Q5" i="118"/>
  <c r="R4" i="118"/>
  <c r="Q4" i="118"/>
  <c r="R3" i="118"/>
  <c r="Q3" i="118"/>
  <c r="R5" i="117"/>
  <c r="Q5" i="117"/>
  <c r="R4" i="117"/>
  <c r="Q4" i="117"/>
  <c r="R3" i="117"/>
  <c r="Q3" i="117"/>
  <c r="R5" i="116"/>
  <c r="Q5" i="116"/>
  <c r="R4" i="116"/>
  <c r="Q4" i="116"/>
  <c r="R3" i="116"/>
  <c r="Q3" i="116"/>
  <c r="R5" i="115"/>
  <c r="Q5" i="115"/>
  <c r="R4" i="115"/>
  <c r="Q4" i="115"/>
  <c r="R3" i="115"/>
  <c r="Q3" i="115"/>
  <c r="R5" i="114"/>
  <c r="Q5" i="114"/>
  <c r="R4" i="114"/>
  <c r="Q4" i="114"/>
  <c r="R3" i="114"/>
  <c r="Q3" i="114"/>
  <c r="R5" i="113"/>
  <c r="Q5" i="113"/>
  <c r="R4" i="113"/>
  <c r="Q4" i="113"/>
  <c r="R3" i="113"/>
  <c r="Q3" i="113"/>
  <c r="R5" i="112"/>
  <c r="Q5" i="112"/>
  <c r="R4" i="112"/>
  <c r="Q4" i="112"/>
  <c r="R3" i="112"/>
  <c r="Q3" i="112"/>
  <c r="R5" i="111"/>
  <c r="Q5" i="111"/>
  <c r="R4" i="111"/>
  <c r="Q4" i="111"/>
  <c r="R3" i="111"/>
  <c r="Q3" i="111"/>
  <c r="R5" i="110"/>
  <c r="Q5" i="110"/>
  <c r="R4" i="110"/>
  <c r="Q4" i="110"/>
  <c r="R3" i="110"/>
  <c r="Q3" i="110"/>
  <c r="R5" i="109"/>
  <c r="Q5" i="109"/>
  <c r="R4" i="109"/>
  <c r="Q4" i="109"/>
  <c r="R3" i="109"/>
  <c r="Q3" i="109"/>
  <c r="R5" i="108"/>
  <c r="Q5" i="108"/>
  <c r="R4" i="108"/>
  <c r="Q4" i="108"/>
  <c r="R3" i="108"/>
  <c r="Q3" i="108"/>
  <c r="R5" i="107"/>
  <c r="Q5" i="107"/>
  <c r="R4" i="107"/>
  <c r="Q4" i="107"/>
  <c r="R3" i="107"/>
  <c r="Q3" i="107"/>
  <c r="R5" i="106"/>
  <c r="Q5" i="106"/>
  <c r="R4" i="106"/>
  <c r="Q4" i="106"/>
  <c r="R3" i="106"/>
  <c r="Q3" i="106"/>
  <c r="R5" i="105"/>
  <c r="Q5" i="105"/>
  <c r="R4" i="105"/>
  <c r="Q4" i="105"/>
  <c r="R3" i="105"/>
  <c r="Q3" i="105"/>
  <c r="R5" i="104"/>
  <c r="Q5" i="104"/>
  <c r="R4" i="104"/>
  <c r="Q4" i="104"/>
  <c r="R3" i="104"/>
  <c r="Q3" i="104"/>
  <c r="R5" i="103"/>
  <c r="Q5" i="103"/>
  <c r="R4" i="103"/>
  <c r="Q4" i="103"/>
  <c r="R3" i="103"/>
  <c r="Q3" i="103"/>
  <c r="R5" i="102"/>
  <c r="Q5" i="102"/>
  <c r="R4" i="102"/>
  <c r="Q4" i="102"/>
  <c r="R3" i="102"/>
  <c r="Q3" i="102"/>
  <c r="R5" i="100"/>
  <c r="Q5" i="100"/>
  <c r="R4" i="100"/>
  <c r="Q4" i="100"/>
  <c r="R3" i="100"/>
  <c r="Q3" i="100"/>
  <c r="R5" i="99"/>
  <c r="Q5" i="99"/>
  <c r="R4" i="99"/>
  <c r="Q4" i="99"/>
  <c r="R3" i="99"/>
  <c r="Q3" i="99"/>
  <c r="R5" i="98"/>
  <c r="Q5" i="98"/>
  <c r="R4" i="98"/>
  <c r="Q4" i="98"/>
  <c r="R3" i="98"/>
  <c r="Q3" i="98"/>
  <c r="R5" i="97"/>
  <c r="Q5" i="97"/>
  <c r="R4" i="97"/>
  <c r="Q4" i="97"/>
  <c r="R3" i="97"/>
  <c r="Q3" i="97"/>
  <c r="R5" i="96"/>
  <c r="Q5" i="96"/>
  <c r="R4" i="96"/>
  <c r="Q4" i="96"/>
  <c r="R3" i="96"/>
  <c r="Q3" i="96"/>
  <c r="R5" i="95"/>
  <c r="Q5" i="95"/>
  <c r="R4" i="95"/>
  <c r="Q4" i="95"/>
  <c r="R3" i="95"/>
  <c r="Q3" i="95"/>
  <c r="R5" i="94"/>
  <c r="Q5" i="94"/>
  <c r="R4" i="94"/>
  <c r="Q4" i="94"/>
  <c r="R3" i="94"/>
  <c r="Q3" i="94"/>
  <c r="R5" i="93"/>
  <c r="Q5" i="93"/>
  <c r="R4" i="93"/>
  <c r="Q4" i="93"/>
  <c r="R3" i="93"/>
  <c r="Q3" i="93"/>
  <c r="R5" i="92"/>
  <c r="Q5" i="92"/>
  <c r="R4" i="92"/>
  <c r="Q4" i="92"/>
  <c r="R3" i="92"/>
  <c r="Q3" i="92"/>
  <c r="R5" i="91"/>
  <c r="Q5" i="91"/>
  <c r="R4" i="91"/>
  <c r="Q4" i="91"/>
  <c r="R3" i="91"/>
  <c r="Q3" i="91"/>
  <c r="R5" i="90"/>
  <c r="Q5" i="90"/>
  <c r="R4" i="90"/>
  <c r="Q4" i="90"/>
  <c r="R3" i="90"/>
  <c r="Q3" i="90"/>
  <c r="R5" i="89"/>
  <c r="Q5" i="89"/>
  <c r="R4" i="89"/>
  <c r="Q4" i="89"/>
  <c r="R3" i="89"/>
  <c r="Q3" i="89"/>
  <c r="R4" i="84"/>
  <c r="Q4" i="84"/>
  <c r="R3" i="84"/>
  <c r="Q3" i="84"/>
  <c r="R5" i="86"/>
  <c r="Q5" i="86"/>
  <c r="R4" i="86"/>
  <c r="Q4" i="86"/>
  <c r="R3" i="86"/>
  <c r="Q3" i="86"/>
  <c r="S13" i="83"/>
  <c r="S10" i="80"/>
  <c r="S11" i="80"/>
  <c r="I15" i="83" l="1"/>
  <c r="S23" i="118"/>
  <c r="S22" i="118"/>
  <c r="S21" i="118"/>
  <c r="S20" i="118"/>
  <c r="S19" i="118"/>
  <c r="S18" i="118"/>
  <c r="S17" i="118"/>
  <c r="S16" i="118"/>
  <c r="S15" i="118"/>
  <c r="S14" i="118"/>
  <c r="S13" i="118"/>
  <c r="S12" i="118"/>
  <c r="S11" i="118"/>
  <c r="S10" i="118"/>
  <c r="S23" i="117"/>
  <c r="S22" i="117"/>
  <c r="S21" i="117"/>
  <c r="S20" i="117"/>
  <c r="S19" i="117"/>
  <c r="S18" i="117"/>
  <c r="S17" i="117"/>
  <c r="S16" i="117"/>
  <c r="S15" i="117"/>
  <c r="S14" i="117"/>
  <c r="S13" i="117"/>
  <c r="S12" i="117"/>
  <c r="S11" i="117"/>
  <c r="S10" i="117"/>
  <c r="S23" i="116"/>
  <c r="S22" i="116"/>
  <c r="S21" i="116"/>
  <c r="S20" i="116"/>
  <c r="S19" i="116"/>
  <c r="S18" i="116"/>
  <c r="S17" i="116"/>
  <c r="S16" i="116"/>
  <c r="S15" i="116"/>
  <c r="S14" i="116"/>
  <c r="S13" i="116"/>
  <c r="S12" i="116"/>
  <c r="S11" i="116"/>
  <c r="S10" i="116"/>
  <c r="S23" i="115"/>
  <c r="S22" i="115"/>
  <c r="S21" i="115"/>
  <c r="S20" i="115"/>
  <c r="S19" i="115"/>
  <c r="S18" i="115"/>
  <c r="S17" i="115"/>
  <c r="S16" i="115"/>
  <c r="S15" i="115"/>
  <c r="S14" i="115"/>
  <c r="S13" i="115"/>
  <c r="S12" i="115"/>
  <c r="S11" i="115"/>
  <c r="S10" i="115"/>
  <c r="S23" i="114"/>
  <c r="S22" i="114"/>
  <c r="S21" i="114"/>
  <c r="S20" i="114"/>
  <c r="S19" i="114"/>
  <c r="S18" i="114"/>
  <c r="S17" i="114"/>
  <c r="S16" i="114"/>
  <c r="S15" i="114"/>
  <c r="S14" i="114"/>
  <c r="S13" i="114"/>
  <c r="S12" i="114"/>
  <c r="S11" i="114"/>
  <c r="S10" i="114"/>
  <c r="S23" i="113"/>
  <c r="S22" i="113"/>
  <c r="S21" i="113"/>
  <c r="S20" i="113"/>
  <c r="S19" i="113"/>
  <c r="S18" i="113"/>
  <c r="S17" i="113"/>
  <c r="S16" i="113"/>
  <c r="S15" i="113"/>
  <c r="S14" i="113"/>
  <c r="S13" i="113"/>
  <c r="S12" i="113"/>
  <c r="S11" i="113"/>
  <c r="S10" i="113"/>
  <c r="S23" i="112"/>
  <c r="S22" i="112"/>
  <c r="S21" i="112"/>
  <c r="S20" i="112"/>
  <c r="S19" i="112"/>
  <c r="S18" i="112"/>
  <c r="S17" i="112"/>
  <c r="S16" i="112"/>
  <c r="S15" i="112"/>
  <c r="S14" i="112"/>
  <c r="S13" i="112"/>
  <c r="S12" i="112"/>
  <c r="S11" i="112"/>
  <c r="S10" i="112"/>
  <c r="S23" i="111"/>
  <c r="S22" i="111"/>
  <c r="S21" i="111"/>
  <c r="S20" i="111"/>
  <c r="S19" i="111"/>
  <c r="S18" i="111"/>
  <c r="S17" i="111"/>
  <c r="S16" i="111"/>
  <c r="S15" i="111"/>
  <c r="S14" i="111"/>
  <c r="S13" i="111"/>
  <c r="S12" i="111"/>
  <c r="S11" i="111"/>
  <c r="S10" i="111"/>
  <c r="S23" i="110"/>
  <c r="S22" i="110"/>
  <c r="S21" i="110"/>
  <c r="S20" i="110"/>
  <c r="S19" i="110"/>
  <c r="S18" i="110"/>
  <c r="S17" i="110"/>
  <c r="S16" i="110"/>
  <c r="S15" i="110"/>
  <c r="S14" i="110"/>
  <c r="S13" i="110"/>
  <c r="S12" i="110"/>
  <c r="S11" i="110"/>
  <c r="S10" i="110"/>
  <c r="S23" i="109"/>
  <c r="S22" i="109"/>
  <c r="S21" i="109"/>
  <c r="S20" i="109"/>
  <c r="S19" i="109"/>
  <c r="S18" i="109"/>
  <c r="S17" i="109"/>
  <c r="S16" i="109"/>
  <c r="S15" i="109"/>
  <c r="S14" i="109"/>
  <c r="S13" i="109"/>
  <c r="S12" i="109"/>
  <c r="S11" i="109"/>
  <c r="S10" i="109"/>
  <c r="S23" i="108"/>
  <c r="S22" i="108"/>
  <c r="S21" i="108"/>
  <c r="S20" i="108"/>
  <c r="S19" i="108"/>
  <c r="S18" i="108"/>
  <c r="S17" i="108"/>
  <c r="S16" i="108"/>
  <c r="S15" i="108"/>
  <c r="S14" i="108"/>
  <c r="S13" i="108"/>
  <c r="S12" i="108"/>
  <c r="S11" i="108"/>
  <c r="S10" i="108"/>
  <c r="S23" i="107"/>
  <c r="S22" i="107"/>
  <c r="S21" i="107"/>
  <c r="S20" i="107"/>
  <c r="S19" i="107"/>
  <c r="S18" i="107"/>
  <c r="S17" i="107"/>
  <c r="S16" i="107"/>
  <c r="S15" i="107"/>
  <c r="S14" i="107"/>
  <c r="S13" i="107"/>
  <c r="S12" i="107"/>
  <c r="S11" i="107"/>
  <c r="S10" i="107"/>
  <c r="S23" i="106"/>
  <c r="S22" i="106"/>
  <c r="S21" i="106"/>
  <c r="S20" i="106"/>
  <c r="S19" i="106"/>
  <c r="S18" i="106"/>
  <c r="S17" i="106"/>
  <c r="S16" i="106"/>
  <c r="S15" i="106"/>
  <c r="S14" i="106"/>
  <c r="S13" i="106"/>
  <c r="S12" i="106"/>
  <c r="S11" i="106"/>
  <c r="S10" i="106"/>
  <c r="S23" i="105"/>
  <c r="S22" i="105"/>
  <c r="S21" i="105"/>
  <c r="S20" i="105"/>
  <c r="S19" i="105"/>
  <c r="S18" i="105"/>
  <c r="S17" i="105"/>
  <c r="S16" i="105"/>
  <c r="S15" i="105"/>
  <c r="S14" i="105"/>
  <c r="S13" i="105"/>
  <c r="S12" i="105"/>
  <c r="S11" i="105"/>
  <c r="S10" i="105"/>
  <c r="S23" i="104"/>
  <c r="S22" i="104"/>
  <c r="S21" i="104"/>
  <c r="S20" i="104"/>
  <c r="S19" i="104"/>
  <c r="S18" i="104"/>
  <c r="S17" i="104"/>
  <c r="S16" i="104"/>
  <c r="S15" i="104"/>
  <c r="S14" i="104"/>
  <c r="S13" i="104"/>
  <c r="S12" i="104"/>
  <c r="S11" i="104"/>
  <c r="S10" i="104"/>
  <c r="S23" i="103"/>
  <c r="S22" i="103"/>
  <c r="S21" i="103"/>
  <c r="S20" i="103"/>
  <c r="S19" i="103"/>
  <c r="S18" i="103"/>
  <c r="S17" i="103"/>
  <c r="S16" i="103"/>
  <c r="S15" i="103"/>
  <c r="S14" i="103"/>
  <c r="S13" i="103"/>
  <c r="S12" i="103"/>
  <c r="S11" i="103"/>
  <c r="S10" i="103"/>
  <c r="S23" i="102"/>
  <c r="S22" i="102"/>
  <c r="S21" i="102"/>
  <c r="S20" i="102"/>
  <c r="S19" i="102"/>
  <c r="S18" i="102"/>
  <c r="S17" i="102"/>
  <c r="S16" i="102"/>
  <c r="S15" i="102"/>
  <c r="S14" i="102"/>
  <c r="S13" i="102"/>
  <c r="S12" i="102"/>
  <c r="S11" i="102"/>
  <c r="S10" i="102"/>
  <c r="S23" i="100"/>
  <c r="S22" i="100"/>
  <c r="S21" i="100"/>
  <c r="S20" i="100"/>
  <c r="S19" i="100"/>
  <c r="S18" i="100"/>
  <c r="S17" i="100"/>
  <c r="S16" i="100"/>
  <c r="S15" i="100"/>
  <c r="S14" i="100"/>
  <c r="S13" i="100"/>
  <c r="S12" i="100"/>
  <c r="S11" i="100"/>
  <c r="S10" i="100"/>
  <c r="S23" i="99"/>
  <c r="S22" i="99"/>
  <c r="S21" i="99"/>
  <c r="S20" i="99"/>
  <c r="S19" i="99"/>
  <c r="S18" i="99"/>
  <c r="S17" i="99"/>
  <c r="S16" i="99"/>
  <c r="S15" i="99"/>
  <c r="S14" i="99"/>
  <c r="S13" i="99"/>
  <c r="S12" i="99"/>
  <c r="S11" i="99"/>
  <c r="S10" i="99"/>
  <c r="S23" i="98"/>
  <c r="S22" i="98"/>
  <c r="S21" i="98"/>
  <c r="S20" i="98"/>
  <c r="S19" i="98"/>
  <c r="S18" i="98"/>
  <c r="S17" i="98"/>
  <c r="S16" i="98"/>
  <c r="S15" i="98"/>
  <c r="S14" i="98"/>
  <c r="S13" i="98"/>
  <c r="S12" i="98"/>
  <c r="S11" i="98"/>
  <c r="S10" i="98"/>
  <c r="S23" i="97"/>
  <c r="S22" i="97"/>
  <c r="S21" i="97"/>
  <c r="S20" i="97"/>
  <c r="S19" i="97"/>
  <c r="S18" i="97"/>
  <c r="S17" i="97"/>
  <c r="S16" i="97"/>
  <c r="S15" i="97"/>
  <c r="S14" i="97"/>
  <c r="S13" i="97"/>
  <c r="S12" i="97"/>
  <c r="S11" i="97"/>
  <c r="S10" i="97"/>
  <c r="S23" i="96"/>
  <c r="S22" i="96"/>
  <c r="S21" i="96"/>
  <c r="S20" i="96"/>
  <c r="S19" i="96"/>
  <c r="S18" i="96"/>
  <c r="S17" i="96"/>
  <c r="S16" i="96"/>
  <c r="S15" i="96"/>
  <c r="S14" i="96"/>
  <c r="S13" i="96"/>
  <c r="S12" i="96"/>
  <c r="S11" i="96"/>
  <c r="S10" i="96"/>
  <c r="S23" i="95"/>
  <c r="S22" i="95"/>
  <c r="S21" i="95"/>
  <c r="S20" i="95"/>
  <c r="S19" i="95"/>
  <c r="S18" i="95"/>
  <c r="S17" i="95"/>
  <c r="S16" i="95"/>
  <c r="S15" i="95"/>
  <c r="S14" i="95"/>
  <c r="S13" i="95"/>
  <c r="S12" i="95"/>
  <c r="S11" i="95"/>
  <c r="S10" i="95"/>
  <c r="S23" i="94"/>
  <c r="S22" i="94"/>
  <c r="S21" i="94"/>
  <c r="S20" i="94"/>
  <c r="S19" i="94"/>
  <c r="S18" i="94"/>
  <c r="S17" i="94"/>
  <c r="S16" i="94"/>
  <c r="S15" i="94"/>
  <c r="S14" i="94"/>
  <c r="S13" i="94"/>
  <c r="S12" i="94"/>
  <c r="S11" i="94"/>
  <c r="S10" i="94"/>
  <c r="S23" i="93"/>
  <c r="S22" i="93"/>
  <c r="S21" i="93"/>
  <c r="S20" i="93"/>
  <c r="S19" i="93"/>
  <c r="S18" i="93"/>
  <c r="S17" i="93"/>
  <c r="S16" i="93"/>
  <c r="S15" i="93"/>
  <c r="S14" i="93"/>
  <c r="S13" i="93"/>
  <c r="S12" i="93"/>
  <c r="S11" i="93"/>
  <c r="S10" i="93"/>
  <c r="S23" i="92"/>
  <c r="S22" i="92"/>
  <c r="S21" i="92"/>
  <c r="S20" i="92"/>
  <c r="S19" i="92"/>
  <c r="S18" i="92"/>
  <c r="S17" i="92"/>
  <c r="S16" i="92"/>
  <c r="S15" i="92"/>
  <c r="S14" i="92"/>
  <c r="S13" i="92"/>
  <c r="S12" i="92"/>
  <c r="S11" i="92"/>
  <c r="S10" i="92"/>
  <c r="S23" i="91"/>
  <c r="S22" i="91"/>
  <c r="S21" i="91"/>
  <c r="S20" i="91"/>
  <c r="S19" i="91"/>
  <c r="S18" i="91"/>
  <c r="S17" i="91"/>
  <c r="S16" i="91"/>
  <c r="S15" i="91"/>
  <c r="S14" i="91"/>
  <c r="S13" i="91"/>
  <c r="S12" i="91"/>
  <c r="S11" i="91"/>
  <c r="S10" i="91"/>
  <c r="S23" i="90"/>
  <c r="S22" i="90"/>
  <c r="S21" i="90"/>
  <c r="S20" i="90"/>
  <c r="S19" i="90"/>
  <c r="S18" i="90"/>
  <c r="S17" i="90"/>
  <c r="S16" i="90"/>
  <c r="S15" i="90"/>
  <c r="S14" i="90"/>
  <c r="S13" i="90"/>
  <c r="S12" i="90"/>
  <c r="S11" i="90"/>
  <c r="S10" i="90"/>
  <c r="S23" i="89"/>
  <c r="S22" i="89"/>
  <c r="S21" i="89"/>
  <c r="S20" i="89"/>
  <c r="S19" i="89"/>
  <c r="S18" i="89"/>
  <c r="S17" i="89"/>
  <c r="S16" i="89"/>
  <c r="S15" i="89"/>
  <c r="S14" i="89"/>
  <c r="S13" i="89"/>
  <c r="S12" i="89"/>
  <c r="S11" i="89"/>
  <c r="S10" i="89"/>
  <c r="S23" i="84"/>
  <c r="S22" i="84"/>
  <c r="S21" i="84"/>
  <c r="S20" i="84"/>
  <c r="S19" i="84"/>
  <c r="S18" i="84"/>
  <c r="S17" i="84"/>
  <c r="S16" i="84"/>
  <c r="S15" i="84"/>
  <c r="S14" i="84"/>
  <c r="S13" i="84"/>
  <c r="S12" i="84"/>
  <c r="S11" i="84"/>
  <c r="S10" i="84"/>
  <c r="S23" i="80"/>
  <c r="S22" i="80"/>
  <c r="S21" i="80"/>
  <c r="S20" i="80"/>
  <c r="S19" i="80"/>
  <c r="S18" i="80"/>
  <c r="S17" i="80"/>
  <c r="S16" i="80"/>
  <c r="S15" i="80"/>
  <c r="S14" i="80"/>
  <c r="S13" i="80"/>
  <c r="S12" i="80"/>
  <c r="S23" i="83"/>
  <c r="S22" i="83"/>
  <c r="S21" i="83"/>
  <c r="S20" i="83"/>
  <c r="S19" i="83"/>
  <c r="S18" i="83"/>
  <c r="S17" i="83"/>
  <c r="S16" i="83"/>
  <c r="S15" i="83"/>
  <c r="S14" i="83"/>
  <c r="S12" i="83"/>
  <c r="S11" i="83"/>
  <c r="S10" i="83"/>
  <c r="I23" i="83"/>
  <c r="I22" i="83"/>
  <c r="I21" i="83"/>
  <c r="I20" i="83"/>
  <c r="I19" i="83"/>
  <c r="I18" i="83"/>
  <c r="I17" i="83"/>
  <c r="I16" i="83"/>
  <c r="I14" i="83"/>
  <c r="I12" i="83"/>
  <c r="I11" i="83"/>
  <c r="Q5" i="84" l="1"/>
  <c r="R5" i="84"/>
  <c r="I13" i="83"/>
  <c r="R4" i="83" s="1"/>
  <c r="R3" i="83"/>
  <c r="Q3" i="83"/>
  <c r="I10" i="83"/>
  <c r="Q4" i="83" s="1"/>
  <c r="Q3" i="80" l="1"/>
  <c r="Q4" i="80"/>
  <c r="R5" i="80"/>
  <c r="R4" i="80"/>
  <c r="R3" i="80"/>
  <c r="Q5" i="83"/>
  <c r="R5" i="83"/>
  <c r="Q5" i="80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keepAlive="1" name="クエリ - table2307" description="ブック内の 'table2307' クエリへの接続です。" type="5" refreshedVersion="8" background="1" saveData="1">
    <dbPr connection="Provider=Microsoft.Mashup.OleDb.1;Data Source=$Workbook$;Location=table2307;Extended Properties=&quot;&quot;" command="SELECT * FROM [table2307]"/>
  </connection>
  <connection id="2" xr16:uid="{00000000-0015-0000-FFFF-FFFF01000000}" keepAlive="1" name="クエリ - table2308" description="ブック内の 'table2308' クエリへの接続です。" type="5" refreshedVersion="8" background="1" saveData="1">
    <dbPr connection="Provider=Microsoft.Mashup.OleDb.1;Data Source=$Workbook$;Location=table2308;Extended Properties=&quot;&quot;" command="SELECT * FROM [table2308]"/>
  </connection>
  <connection id="3" xr16:uid="{00000000-0015-0000-FFFF-FFFF02000000}" keepAlive="1" name="クエリ - table2309" description="ブック内の 'table2309' クエリへの接続です。" type="5" refreshedVersion="8" background="1" saveData="1">
    <dbPr connection="Provider=Microsoft.Mashup.OleDb.1;Data Source=$Workbook$;Location=table2309;Extended Properties=&quot;&quot;" command="SELECT * FROM [table2309]"/>
  </connection>
  <connection id="4" xr16:uid="{A7A95A1C-2587-4FFA-AB0A-E64D9837A224}" keepAlive="1" name="クエリ - table2310" description="ブック内の 'table2310' クエリへの接続です。" type="5" refreshedVersion="0" background="1">
    <dbPr connection="Provider=Microsoft.Mashup.OleDb.1;Data Source=$Workbook$;Location=table2310;Extended Properties=&quot;&quot;" command="SELECT * FROM [table2310]"/>
  </connection>
  <connection id="5" xr16:uid="{3B2B0EC9-8556-4B51-81FC-386B7983E016}" keepAlive="1" name="クエリ - table2311" description="ブック内の 'table2311' クエリへの接続です。" type="5" refreshedVersion="0" background="1">
    <dbPr connection="Provider=Microsoft.Mashup.OleDb.1;Data Source=$Workbook$;Location=table2311;Extended Properties=&quot;&quot;" command="SELECT * FROM [table2311]"/>
  </connection>
  <connection id="6" xr16:uid="{25E361A5-38D9-40BE-8520-0A17DD3CD2C5}" keepAlive="1" name="クエリ - table2312" description="ブック内の 'table2312' クエリへの接続です。" type="5" refreshedVersion="0" background="1">
    <dbPr connection="Provider=Microsoft.Mashup.OleDb.1;Data Source=$Workbook$;Location=table2312;Extended Properties=&quot;&quot;" command="SELECT * FROM [table2312]"/>
  </connection>
  <connection id="7" xr16:uid="{A970F14C-53AD-41EE-BB71-EA0F3164AAE5}" keepAlive="1" name="クエリ - table2401" description="ブック内の 'table2401' クエリへの接続です。" type="5" refreshedVersion="0" background="1">
    <dbPr connection="Provider=Microsoft.Mashup.OleDb.1;Data Source=$Workbook$;Location=table2401;Extended Properties=&quot;&quot;" command="SELECT * FROM [table2401]"/>
  </connection>
  <connection id="8" xr16:uid="{C6992D89-2D2A-4D18-BA0B-1E727E62D934}" keepAlive="1" name="クエリ - table2402" description="ブック内の 'table2402' クエリへの接続です。" type="5" refreshedVersion="0" background="1">
    <dbPr connection="Provider=Microsoft.Mashup.OleDb.1;Data Source=$Workbook$;Location=table2402;Extended Properties=&quot;&quot;" command="SELECT * FROM [table2402]"/>
  </connection>
  <connection id="9" xr16:uid="{686E8115-0133-44D5-B3B5-98583E2E146E}" keepAlive="1" name="クエリ - table2403" description="ブック内の 'table2403' クエリへの接続です。" type="5" refreshedVersion="0" background="1">
    <dbPr connection="Provider=Microsoft.Mashup.OleDb.1;Data Source=$Workbook$;Location=table2403;Extended Properties=&quot;&quot;" command="SELECT * FROM [table2403]"/>
  </connection>
  <connection id="10" xr16:uid="{08806B8D-B333-4763-AF19-D98392F10B8D}" keepAlive="1" name="クエリ - table2404" description="ブック内の 'table2404' クエリへの接続です。" type="5" refreshedVersion="0" background="1">
    <dbPr connection="Provider=Microsoft.Mashup.OleDb.1;Data Source=$Workbook$;Location=table2404;Extended Properties=&quot;&quot;" command="SELECT * FROM [table2404]"/>
  </connection>
  <connection id="11" xr16:uid="{0C0312FA-501A-4485-97A8-CAB21DD21369}" keepAlive="1" name="クエリ - table2405" description="ブック内の 'table2405' クエリへの接続です。" type="5" refreshedVersion="0" background="1">
    <dbPr connection="Provider=Microsoft.Mashup.OleDb.1;Data Source=$Workbook$;Location=table2405;Extended Properties=&quot;&quot;" command="SELECT * FROM [table2405]"/>
  </connection>
  <connection id="12" xr16:uid="{D29D58FD-5DAC-463F-ACF6-1AF54A62CD01}" keepAlive="1" name="クエリ - table2406" description="ブック内の 'table2406' クエリへの接続です。" type="5" refreshedVersion="0" background="1">
    <dbPr connection="Provider=Microsoft.Mashup.OleDb.1;Data Source=$Workbook$;Location=table2406;Extended Properties=&quot;&quot;" command="SELECT * FROM [table2406]"/>
  </connection>
  <connection id="13" xr16:uid="{4C8787CC-49EA-4D12-8452-422FFD28155E}" keepAlive="1" name="クエリ - table2407" description="ブック内の 'table2407' クエリへの接続です。" type="5" refreshedVersion="0" background="1">
    <dbPr connection="Provider=Microsoft.Mashup.OleDb.1;Data Source=$Workbook$;Location=table2407;Extended Properties=&quot;&quot;" command="SELECT * FROM [table2407]"/>
  </connection>
  <connection id="14" xr16:uid="{7CB8F73B-00B2-41F4-B0D0-00F5B072A5FC}" keepAlive="1" name="クエリ - table2408" description="ブック内の 'table2408' クエリへの接続です。" type="5" refreshedVersion="0" background="1">
    <dbPr connection="Provider=Microsoft.Mashup.OleDb.1;Data Source=$Workbook$;Location=table2408;Extended Properties=&quot;&quot;" command="SELECT * FROM [table2408]"/>
  </connection>
  <connection id="15" xr16:uid="{ED381E53-8819-4607-B762-F3159B0DF959}" keepAlive="1" name="クエリ - table2409" description="ブック内の 'table2409' クエリへの接続です。" type="5" refreshedVersion="0" background="1">
    <dbPr connection="Provider=Microsoft.Mashup.OleDb.1;Data Source=$Workbook$;Location=table2409;Extended Properties=&quot;&quot;" command="SELECT * FROM [table2409]"/>
  </connection>
  <connection id="16" xr16:uid="{4C1C9F79-51E7-4469-8166-8EB55522C4EA}" keepAlive="1" name="クエリ - table2410" description="ブック内の 'table2410' クエリへの接続です。" type="5" refreshedVersion="0" background="1">
    <dbPr connection="Provider=Microsoft.Mashup.OleDb.1;Data Source=$Workbook$;Location=table2410;Extended Properties=&quot;&quot;" command="SELECT * FROM [table2410]"/>
  </connection>
  <connection id="17" xr16:uid="{3A612380-2F73-45B3-B51E-3BF71A3A71E1}" keepAlive="1" name="クエリ - table2411" description="ブック内の 'table2411' クエリへの接続です。" type="5" refreshedVersion="0" background="1">
    <dbPr connection="Provider=Microsoft.Mashup.OleDb.1;Data Source=$Workbook$;Location=table2411;Extended Properties=&quot;&quot;" command="SELECT * FROM [table2411]"/>
  </connection>
  <connection id="18" xr16:uid="{C07D6855-BF6A-4169-B6C9-F605DF734F66}" keepAlive="1" name="クエリ - table2412" description="ブック内の 'table2412' クエリへの接続です。" type="5" refreshedVersion="0" background="1">
    <dbPr connection="Provider=Microsoft.Mashup.OleDb.1;Data Source=$Workbook$;Location=table2412;Extended Properties=&quot;&quot;" command="SELECT * FROM [table2412]"/>
  </connection>
  <connection id="19" xr16:uid="{1C6DFC66-BBF0-4E06-9478-30035C9B0B86}" keepAlive="1" name="クエリ - table2501" description="ブック内の 'table2501' クエリへの接続です。" type="5" refreshedVersion="0" background="1">
    <dbPr connection="Provider=Microsoft.Mashup.OleDb.1;Data Source=$Workbook$;Location=table2501;Extended Properties=&quot;&quot;" command="SELECT * FROM [table2501]"/>
  </connection>
  <connection id="20" xr16:uid="{F8906989-2437-4C7B-9CF8-BCD1F4619536}" keepAlive="1" name="クエリ - table2502" description="ブック内の 'table2502' クエリへの接続です。" type="5" refreshedVersion="0" background="1">
    <dbPr connection="Provider=Microsoft.Mashup.OleDb.1;Data Source=$Workbook$;Location=table2502;Extended Properties=&quot;&quot;" command="SELECT * FROM [table2502]"/>
  </connection>
  <connection id="21" xr16:uid="{A8B5149E-4153-4789-A886-67B26A7838B1}" keepAlive="1" name="クエリ - table2503" description="ブック内の 'table2503' クエリへの接続です。" type="5" refreshedVersion="0" background="1">
    <dbPr connection="Provider=Microsoft.Mashup.OleDb.1;Data Source=$Workbook$;Location=table2503;Extended Properties=&quot;&quot;" command="SELECT * FROM [table2503]"/>
  </connection>
  <connection id="22" xr16:uid="{F7D11BB9-AC6F-41F6-8ACC-6184EE153971}" keepAlive="1" name="クエリ - table2504" description="ブック内の 'table2504' クエリへの接続です。" type="5" refreshedVersion="0" background="1">
    <dbPr connection="Provider=Microsoft.Mashup.OleDb.1;Data Source=$Workbook$;Location=table2504;Extended Properties=&quot;&quot;" command="SELECT * FROM [table2504]"/>
  </connection>
  <connection id="23" xr16:uid="{77A2E2E0-2074-42FE-A658-47C11AB7A3B8}" keepAlive="1" name="クエリ - table2505" description="ブック内の 'table2505' クエリへの接続です。" type="5" refreshedVersion="0" background="1">
    <dbPr connection="Provider=Microsoft.Mashup.OleDb.1;Data Source=$Workbook$;Location=table2505;Extended Properties=&quot;&quot;" command="SELECT * FROM [table2505]"/>
  </connection>
  <connection id="24" xr16:uid="{28B975AC-F3D6-4D6C-90A6-79D7C84F87D8}" keepAlive="1" name="クエリ - table2506" description="ブック内の 'table2506' クエリへの接続です。" type="5" refreshedVersion="0" background="1">
    <dbPr connection="Provider=Microsoft.Mashup.OleDb.1;Data Source=$Workbook$;Location=table2506;Extended Properties=&quot;&quot;" command="SELECT * FROM [table2506]"/>
  </connection>
  <connection id="25" xr16:uid="{F9469857-9309-479B-B887-E02074718A2F}" keepAlive="1" name="クエリ - table2507" description="ブック内の 'table2507' クエリへの接続です。" type="5" refreshedVersion="0" background="1">
    <dbPr connection="Provider=Microsoft.Mashup.OleDb.1;Data Source=$Workbook$;Location=table2507;Extended Properties=&quot;&quot;" command="SELECT * FROM [table2507]"/>
  </connection>
  <connection id="26" xr16:uid="{649F2C07-B92F-4449-A996-91238B822649}" keepAlive="1" name="クエリ - table2508" description="ブック内の 'table2508' クエリへの接続です。" type="5" refreshedVersion="0" background="1">
    <dbPr connection="Provider=Microsoft.Mashup.OleDb.1;Data Source=$Workbook$;Location=table2508;Extended Properties=&quot;&quot;" command="SELECT * FROM [table2508]"/>
  </connection>
  <connection id="27" xr16:uid="{232F19D5-B4AF-4F88-BC4D-F46C65EC93DB}" keepAlive="1" name="クエリ - table2509" description="ブック内の 'table2509' クエリへの接続です。" type="5" refreshedVersion="0" background="1">
    <dbPr connection="Provider=Microsoft.Mashup.OleDb.1;Data Source=$Workbook$;Location=table2509;Extended Properties=&quot;&quot;" command="SELECT * FROM [table2509]"/>
  </connection>
  <connection id="28" xr16:uid="{A9AB2709-1EA9-4A89-9D08-BE420C74E372}" keepAlive="1" name="クエリ - table2510" description="ブック内の 'table2510' クエリへの接続です。" type="5" refreshedVersion="0" background="1">
    <dbPr connection="Provider=Microsoft.Mashup.OleDb.1;Data Source=$Workbook$;Location=table2510;Extended Properties=&quot;&quot;" command="SELECT * FROM [table2510]"/>
  </connection>
  <connection id="29" xr16:uid="{8B109A09-17A3-46F8-9208-5EC6BD362393}" keepAlive="1" name="クエリ - table2511" description="ブック内の 'table2511' クエリへの接続です。" type="5" refreshedVersion="0" background="1">
    <dbPr connection="Provider=Microsoft.Mashup.OleDb.1;Data Source=$Workbook$;Location=table2511;Extended Properties=&quot;&quot;" command="SELECT * FROM [table2511]"/>
  </connection>
  <connection id="30" xr16:uid="{4755F542-FC28-4478-99A4-F9D8C15374D6}" keepAlive="1" name="クエリ - table2512" description="ブック内の 'table2512' クエリへの接続です。" type="5" refreshedVersion="0" background="1">
    <dbPr connection="Provider=Microsoft.Mashup.OleDb.1;Data Source=$Workbook$;Location=table2512;Extended Properties=&quot;&quot;" command="SELECT * FROM [table2512]"/>
  </connection>
  <connection id="31" xr16:uid="{231E3629-2292-4036-B269-3C92B2AA0442}" keepAlive="1" name="クエリ - table2601" description="ブック内の 'table2601' クエリへの接続です。" type="5" refreshedVersion="0" background="1">
    <dbPr connection="Provider=Microsoft.Mashup.OleDb.1;Data Source=$Workbook$;Location=table2601;Extended Properties=&quot;&quot;" command="SELECT * FROM [table2601]"/>
  </connection>
  <connection id="32" xr16:uid="{96FF46EB-2E37-42ED-B74C-6229DE4836FF}" keepAlive="1" name="クエリ - table2602" description="ブック内の 'table2602' クエリへの接続です。" type="5" refreshedVersion="0" background="1">
    <dbPr connection="Provider=Microsoft.Mashup.OleDb.1;Data Source=$Workbook$;Location=table2602;Extended Properties=&quot;&quot;" command="SELECT * FROM [table2602]"/>
  </connection>
  <connection id="33" xr16:uid="{CC4512C9-C928-4856-B85F-3DDF174CA23C}" keepAlive="1" name="クエリ - table2603" description="ブック内の 'table2603' クエリへの接続です。" type="5" refreshedVersion="0" background="1">
    <dbPr connection="Provider=Microsoft.Mashup.OleDb.1;Data Source=$Workbook$;Location=table2603;Extended Properties=&quot;&quot;" command="SELECT * FROM [table2603]"/>
  </connection>
</connections>
</file>

<file path=xl/sharedStrings.xml><?xml version="1.0" encoding="utf-8"?>
<sst xmlns="http://schemas.openxmlformats.org/spreadsheetml/2006/main" count="1446" uniqueCount="115">
  <si>
    <t>リスキリング経費　受講者一覧フォーマット</t>
    <rPh sb="6" eb="8">
      <t>ケイヒ</t>
    </rPh>
    <rPh sb="9" eb="12">
      <t>ジュコウシャ</t>
    </rPh>
    <rPh sb="12" eb="14">
      <t>イチラン</t>
    </rPh>
    <phoneticPr fontId="2"/>
  </si>
  <si>
    <t>※個人情報を含む内容のため、現地調査時に確認をいたします。事務局への共有及びPLATへの添付は行わないでください。</t>
    <rPh sb="1" eb="5">
      <t>コジンジョウホウ</t>
    </rPh>
    <rPh sb="6" eb="7">
      <t>フク</t>
    </rPh>
    <rPh sb="8" eb="10">
      <t>ナイヨウ</t>
    </rPh>
    <rPh sb="14" eb="16">
      <t>ゲンチ</t>
    </rPh>
    <rPh sb="16" eb="18">
      <t>チョウサ</t>
    </rPh>
    <rPh sb="18" eb="19">
      <t>ジ</t>
    </rPh>
    <rPh sb="20" eb="22">
      <t>カクニン</t>
    </rPh>
    <rPh sb="29" eb="32">
      <t>ジムキョク</t>
    </rPh>
    <rPh sb="34" eb="36">
      <t>キョウユウ</t>
    </rPh>
    <rPh sb="36" eb="37">
      <t>オヨ</t>
    </rPh>
    <rPh sb="44" eb="46">
      <t>テンプ</t>
    </rPh>
    <rPh sb="47" eb="48">
      <t>オコナ</t>
    </rPh>
    <phoneticPr fontId="2"/>
  </si>
  <si>
    <t>※個人に対して補助額（講座等提供価格の1/2相当額）または追加補助（1/5相当額）の支払いを行った月に計上ください。</t>
    <phoneticPr fontId="2"/>
  </si>
  <si>
    <t>※追加補助における入金日、入金額の記載は不要です。</t>
    <rPh sb="1" eb="3">
      <t>ツイカ</t>
    </rPh>
    <rPh sb="3" eb="5">
      <t>ホジョ</t>
    </rPh>
    <rPh sb="9" eb="11">
      <t>ニュウキン</t>
    </rPh>
    <rPh sb="11" eb="12">
      <t>ビ</t>
    </rPh>
    <rPh sb="13" eb="16">
      <t>ニュウキンガク</t>
    </rPh>
    <rPh sb="17" eb="19">
      <t>キサイ</t>
    </rPh>
    <rPh sb="20" eb="22">
      <t>フヨウ</t>
    </rPh>
    <phoneticPr fontId="2"/>
  </si>
  <si>
    <t>備考</t>
    <rPh sb="0" eb="2">
      <t>ビコウ</t>
    </rPh>
    <phoneticPr fontId="2"/>
  </si>
  <si>
    <t>転職先への入社日
(転職された受講者のみ記載）</t>
    <phoneticPr fontId="2"/>
  </si>
  <si>
    <t>識別ID</t>
    <rPh sb="0" eb="2">
      <t>シキベツ</t>
    </rPh>
    <phoneticPr fontId="2"/>
  </si>
  <si>
    <t>転職先での継続就業1年経過確認日
(転職された受講者のみ記載）</t>
    <phoneticPr fontId="2"/>
  </si>
  <si>
    <t>【a】
講座等提供価格
（定価・税込）</t>
    <rPh sb="4" eb="6">
      <t>コウザ</t>
    </rPh>
    <rPh sb="6" eb="7">
      <t>トウ</t>
    </rPh>
    <rPh sb="7" eb="9">
      <t>テイキョウ</t>
    </rPh>
    <rPh sb="9" eb="10">
      <t>カク</t>
    </rPh>
    <rPh sb="13" eb="15">
      <t>テイカ</t>
    </rPh>
    <rPh sb="16" eb="18">
      <t>ゼイコ</t>
    </rPh>
    <phoneticPr fontId="2"/>
  </si>
  <si>
    <t>【b】
講座等提供価格
（定価・税抜）
※自動計算</t>
    <rPh sb="4" eb="6">
      <t>コウザ</t>
    </rPh>
    <rPh sb="6" eb="7">
      <t>トウ</t>
    </rPh>
    <rPh sb="7" eb="9">
      <t>テイキョウ</t>
    </rPh>
    <rPh sb="9" eb="10">
      <t>カク</t>
    </rPh>
    <rPh sb="13" eb="15">
      <t>テイカ</t>
    </rPh>
    <rPh sb="16" eb="18">
      <t>ゼイヌ</t>
    </rPh>
    <rPh sb="21" eb="23">
      <t>ジドウ</t>
    </rPh>
    <rPh sb="23" eb="25">
      <t>ケイサン</t>
    </rPh>
    <phoneticPr fontId="2"/>
  </si>
  <si>
    <t>2023年07月合計</t>
    <phoneticPr fontId="2"/>
  </si>
  <si>
    <t>補助対象経費(b)</t>
    <rPh sb="0" eb="4">
      <t>ホジョタイショウ</t>
    </rPh>
    <rPh sb="4" eb="6">
      <t>ケイヒ</t>
    </rPh>
    <phoneticPr fontId="2"/>
  </si>
  <si>
    <t>補助金支払額(d)</t>
    <rPh sb="0" eb="3">
      <t>ホジョキン</t>
    </rPh>
    <rPh sb="3" eb="5">
      <t>シハラ</t>
    </rPh>
    <rPh sb="5" eb="6">
      <t>ガク</t>
    </rPh>
    <phoneticPr fontId="2"/>
  </si>
  <si>
    <r>
      <rPr>
        <b/>
        <sz val="12"/>
        <rFont val="Arial"/>
        <family val="3"/>
        <charset val="128"/>
        <scheme val="minor"/>
      </rPr>
      <t>個人名マスタ</t>
    </r>
    <rPh sb="0" eb="3">
      <t>コジンメイ</t>
    </rPh>
    <phoneticPr fontId="2"/>
  </si>
  <si>
    <t>#</t>
  </si>
  <si>
    <t>個人の識別ID</t>
  </si>
  <si>
    <t>受講講座名</t>
    <rPh sb="0" eb="5">
      <t>ジュコウコウザメイ</t>
    </rPh>
    <phoneticPr fontId="2"/>
  </si>
  <si>
    <t>リスキリング講座を修了した個人名</t>
    <rPh sb="6" eb="8">
      <t>コウザ</t>
    </rPh>
    <rPh sb="9" eb="11">
      <t>シュウリョウ</t>
    </rPh>
    <phoneticPr fontId="2"/>
  </si>
  <si>
    <t>受講者氏名
※自動入力</t>
    <rPh sb="3" eb="5">
      <t>シメイ</t>
    </rPh>
    <rPh sb="7" eb="11">
      <t>ジドウニュウリョク</t>
    </rPh>
    <phoneticPr fontId="2"/>
  </si>
  <si>
    <t>講座の修了証明書通番
※自動入力</t>
    <phoneticPr fontId="2"/>
  </si>
  <si>
    <t>受講講座名
※自動入力</t>
    <rPh sb="0" eb="5">
      <t>ジュコウコウザメイ</t>
    </rPh>
    <phoneticPr fontId="2"/>
  </si>
  <si>
    <r>
      <t xml:space="preserve">【c】
</t>
    </r>
    <r>
      <rPr>
        <sz val="9"/>
        <color theme="5"/>
        <rFont val="ＭＳ Ｐゴシック"/>
        <family val="3"/>
        <charset val="128"/>
      </rPr>
      <t>負担軽減の</t>
    </r>
    <r>
      <rPr>
        <sz val="9"/>
        <rFont val="ＭＳ Ｐゴシック"/>
        <family val="3"/>
        <charset val="128"/>
      </rPr>
      <t>割合
(選択式)</t>
    </r>
    <rPh sb="4" eb="8">
      <t>フタンケイゲン</t>
    </rPh>
    <rPh sb="13" eb="16">
      <t>センタクシキ</t>
    </rPh>
    <phoneticPr fontId="2"/>
  </si>
  <si>
    <r>
      <t>事業者から個人への</t>
    </r>
    <r>
      <rPr>
        <sz val="9"/>
        <color theme="5"/>
        <rFont val="ＭＳ Ｐゴシック"/>
        <family val="3"/>
        <charset val="128"/>
      </rPr>
      <t>負担軽減</t>
    </r>
    <r>
      <rPr>
        <sz val="9"/>
        <rFont val="ＭＳ Ｐゴシック"/>
        <family val="3"/>
        <charset val="128"/>
      </rPr>
      <t>日
（支払日）</t>
    </r>
    <rPh sb="9" eb="13">
      <t>フタンケイゲン</t>
    </rPh>
    <rPh sb="13" eb="14">
      <t>ヒ</t>
    </rPh>
    <rPh sb="16" eb="19">
      <t>シハライビ</t>
    </rPh>
    <phoneticPr fontId="2"/>
  </si>
  <si>
    <r>
      <t>個人から事業者への</t>
    </r>
    <r>
      <rPr>
        <sz val="9"/>
        <color rgb="FFFF0000"/>
        <rFont val="ＭＳ Ｐゴシック"/>
        <family val="3"/>
        <charset val="128"/>
      </rPr>
      <t>受領日</t>
    </r>
    <rPh sb="0" eb="2">
      <t>コジン</t>
    </rPh>
    <rPh sb="4" eb="7">
      <t>ジギョウシャ</t>
    </rPh>
    <rPh sb="9" eb="11">
      <t>ジュリョウ</t>
    </rPh>
    <phoneticPr fontId="2"/>
  </si>
  <si>
    <t>2023年09月合計</t>
    <phoneticPr fontId="2"/>
  </si>
  <si>
    <r>
      <t xml:space="preserve">【d＝b＊c】
</t>
    </r>
    <r>
      <rPr>
        <sz val="9"/>
        <color theme="5"/>
        <rFont val="ＭＳ Ｐゴシック"/>
        <family val="3"/>
        <charset val="128"/>
      </rPr>
      <t>補助金支払</t>
    </r>
    <r>
      <rPr>
        <sz val="9"/>
        <rFont val="ＭＳ Ｐゴシック"/>
        <family val="3"/>
        <charset val="128"/>
      </rPr>
      <t>額
=負担軽減額
※自動計算</t>
    </r>
    <rPh sb="8" eb="11">
      <t>ホジョキン</t>
    </rPh>
    <rPh sb="11" eb="13">
      <t>シハライ</t>
    </rPh>
    <rPh sb="13" eb="14">
      <t>ガク</t>
    </rPh>
    <rPh sb="16" eb="21">
      <t>フタンケイゲンガク</t>
    </rPh>
    <rPh sb="23" eb="27">
      <t>ジドウケイサン</t>
    </rPh>
    <phoneticPr fontId="2"/>
  </si>
  <si>
    <r>
      <rPr>
        <b/>
        <sz val="11"/>
        <color indexed="64"/>
        <rFont val="Arial"/>
        <family val="3"/>
        <charset val="128"/>
        <scheme val="major"/>
      </rPr>
      <t>講座の修了証明書通番</t>
    </r>
    <rPh sb="0" eb="2">
      <t>コウザ</t>
    </rPh>
    <rPh sb="3" eb="5">
      <t>シュウリョウ</t>
    </rPh>
    <rPh sb="5" eb="8">
      <t>ショウメイショ</t>
    </rPh>
    <rPh sb="8" eb="10">
      <t>ツウバン</t>
    </rPh>
    <phoneticPr fontId="2"/>
  </si>
  <si>
    <t>ID</t>
    <phoneticPr fontId="2"/>
  </si>
  <si>
    <t>氏名</t>
    <rPh sb="0" eb="2">
      <t>シメイ</t>
    </rPh>
    <phoneticPr fontId="2"/>
  </si>
  <si>
    <t>修了証明書通番</t>
    <phoneticPr fontId="2"/>
  </si>
  <si>
    <t>講座名</t>
    <phoneticPr fontId="2"/>
  </si>
  <si>
    <t>負担軽減割合</t>
    <phoneticPr fontId="2"/>
  </si>
  <si>
    <t>補助金支払額</t>
    <phoneticPr fontId="2"/>
  </si>
  <si>
    <t>支払価格</t>
    <phoneticPr fontId="2"/>
  </si>
  <si>
    <t>受領日</t>
    <phoneticPr fontId="2"/>
  </si>
  <si>
    <t>講座修了日</t>
    <phoneticPr fontId="2"/>
  </si>
  <si>
    <t>修了日</t>
    <phoneticPr fontId="2"/>
  </si>
  <si>
    <t>入社日</t>
    <phoneticPr fontId="2"/>
  </si>
  <si>
    <t>負担軽減日</t>
    <phoneticPr fontId="2"/>
  </si>
  <si>
    <t>備考</t>
    <phoneticPr fontId="2"/>
  </si>
  <si>
    <t>経過確認日</t>
    <phoneticPr fontId="2"/>
  </si>
  <si>
    <t>税込講座価格</t>
    <rPh sb="0" eb="2">
      <t>ゼイコ</t>
    </rPh>
    <rPh sb="2" eb="4">
      <t>コウザ</t>
    </rPh>
    <phoneticPr fontId="2"/>
  </si>
  <si>
    <t>税抜講座価格</t>
    <rPh sb="0" eb="2">
      <t>ゼイヌ</t>
    </rPh>
    <rPh sb="2" eb="4">
      <t>コウザ</t>
    </rPh>
    <phoneticPr fontId="2"/>
  </si>
  <si>
    <t>ID</t>
  </si>
  <si>
    <t>氏名</t>
  </si>
  <si>
    <t>修了証明書通番</t>
  </si>
  <si>
    <t>講座名</t>
  </si>
  <si>
    <t>税込講座価格</t>
  </si>
  <si>
    <t>税抜講座価格</t>
  </si>
  <si>
    <t>負担軽減割合</t>
  </si>
  <si>
    <t>補助金支払額</t>
  </si>
  <si>
    <t>支払価格</t>
  </si>
  <si>
    <t>受領日</t>
  </si>
  <si>
    <t>修了日</t>
  </si>
  <si>
    <t>入社日</t>
  </si>
  <si>
    <t>経過確認日</t>
  </si>
  <si>
    <t>負担軽減日</t>
  </si>
  <si>
    <t>備考</t>
  </si>
  <si>
    <t>確認</t>
  </si>
  <si>
    <r>
      <t xml:space="preserve">【e】
個人の実際の
</t>
    </r>
    <r>
      <rPr>
        <sz val="9"/>
        <color theme="5"/>
        <rFont val="ＭＳ Ｐゴシック"/>
        <family val="3"/>
        <charset val="128"/>
      </rPr>
      <t>支払価格（税込）</t>
    </r>
    <rPh sb="4" eb="6">
      <t>コジン</t>
    </rPh>
    <rPh sb="7" eb="9">
      <t>ジッサイ</t>
    </rPh>
    <rPh sb="11" eb="13">
      <t>シハライ</t>
    </rPh>
    <rPh sb="13" eb="15">
      <t>カカク</t>
    </rPh>
    <rPh sb="16" eb="18">
      <t>ゼイコ</t>
    </rPh>
    <phoneticPr fontId="2"/>
  </si>
  <si>
    <t>2023年08月合計</t>
    <phoneticPr fontId="2"/>
  </si>
  <si>
    <t>2023年10月合計</t>
    <phoneticPr fontId="2"/>
  </si>
  <si>
    <t>2023年11月合計</t>
    <phoneticPr fontId="2"/>
  </si>
  <si>
    <t>2023年12月合計</t>
    <phoneticPr fontId="2"/>
  </si>
  <si>
    <t>2024年01月合計</t>
    <phoneticPr fontId="2"/>
  </si>
  <si>
    <t>2024年02月合計</t>
    <phoneticPr fontId="2"/>
  </si>
  <si>
    <t>2024年03月合計</t>
    <phoneticPr fontId="2"/>
  </si>
  <si>
    <t>2024年04月合計</t>
    <phoneticPr fontId="2"/>
  </si>
  <si>
    <t>2024年05月合計</t>
    <phoneticPr fontId="2"/>
  </si>
  <si>
    <t>2024年06月合計</t>
    <phoneticPr fontId="2"/>
  </si>
  <si>
    <t>2024年07月合計</t>
    <phoneticPr fontId="2"/>
  </si>
  <si>
    <t>2024年08月合計</t>
    <phoneticPr fontId="2"/>
  </si>
  <si>
    <t>2024年09月合計</t>
    <phoneticPr fontId="2"/>
  </si>
  <si>
    <t>2024年10月合計</t>
    <phoneticPr fontId="2"/>
  </si>
  <si>
    <t>2024年11月合計</t>
    <phoneticPr fontId="2"/>
  </si>
  <si>
    <t>2024年12月合計</t>
    <phoneticPr fontId="2"/>
  </si>
  <si>
    <t>2025年01月合計</t>
    <phoneticPr fontId="2"/>
  </si>
  <si>
    <t>2025年02月合計</t>
    <phoneticPr fontId="2"/>
  </si>
  <si>
    <t>2025年03月合計</t>
    <phoneticPr fontId="2"/>
  </si>
  <si>
    <t>2025年04月合計</t>
    <phoneticPr fontId="2"/>
  </si>
  <si>
    <t>2025年05月合計</t>
    <phoneticPr fontId="2"/>
  </si>
  <si>
    <t>2025年06月合計</t>
    <phoneticPr fontId="2"/>
  </si>
  <si>
    <t>2025年07月合計</t>
    <phoneticPr fontId="2"/>
  </si>
  <si>
    <t>2025年08月合計</t>
    <phoneticPr fontId="2"/>
  </si>
  <si>
    <t>2025年09月合計</t>
    <phoneticPr fontId="2"/>
  </si>
  <si>
    <t>2025年10月合計</t>
    <phoneticPr fontId="2"/>
  </si>
  <si>
    <t>2025年11月合計</t>
    <phoneticPr fontId="2"/>
  </si>
  <si>
    <t>2025年12月合計</t>
    <phoneticPr fontId="2"/>
  </si>
  <si>
    <t>2026年01月合計</t>
    <phoneticPr fontId="2"/>
  </si>
  <si>
    <t>2026年02月合計</t>
    <phoneticPr fontId="2"/>
  </si>
  <si>
    <t>2026年03月合計</t>
    <phoneticPr fontId="2"/>
  </si>
  <si>
    <t>リスキリングフォーマット記入方法</t>
    <rPh sb="12" eb="16">
      <t>キニュウホウホウ</t>
    </rPh>
    <phoneticPr fontId="2"/>
  </si>
  <si>
    <t>②「個人名マスタ」シートに受講者情報を入力してください。</t>
    <rPh sb="2" eb="4">
      <t>コジン</t>
    </rPh>
    <rPh sb="4" eb="5">
      <t>メイ</t>
    </rPh>
    <rPh sb="13" eb="18">
      <t>ジュコウシャジョウホウ</t>
    </rPh>
    <rPh sb="19" eb="21">
      <t>ニュウリョク</t>
    </rPh>
    <phoneticPr fontId="2"/>
  </si>
  <si>
    <t>③各月のシートに、受講者情報を入力してください。</t>
    <rPh sb="1" eb="3">
      <t>カクツキ</t>
    </rPh>
    <rPh sb="9" eb="12">
      <t>ジュコウシャ</t>
    </rPh>
    <rPh sb="12" eb="14">
      <t>ジョウホウ</t>
    </rPh>
    <rPh sb="15" eb="17">
      <t>ニュウリョク</t>
    </rPh>
    <phoneticPr fontId="2"/>
  </si>
  <si>
    <t>④「集計」シートの「全て更新」を押してください。各月のシートの記載内容が、「集計」シートに反映されます。</t>
    <rPh sb="2" eb="4">
      <t>シュウケイ</t>
    </rPh>
    <rPh sb="10" eb="11">
      <t>スベ</t>
    </rPh>
    <rPh sb="12" eb="14">
      <t>コウシン</t>
    </rPh>
    <rPh sb="16" eb="17">
      <t>オ</t>
    </rPh>
    <rPh sb="24" eb="26">
      <t>カクツキ</t>
    </rPh>
    <rPh sb="31" eb="33">
      <t>キサイ</t>
    </rPh>
    <rPh sb="33" eb="35">
      <t>ナイヨウ</t>
    </rPh>
    <rPh sb="38" eb="40">
      <t>シュウケイ</t>
    </rPh>
    <rPh sb="45" eb="47">
      <t>ハンエイ</t>
    </rPh>
    <phoneticPr fontId="2"/>
  </si>
  <si>
    <t>①「コンテンツの有効化」が表示されている場合は、クリックしてください。</t>
    <phoneticPr fontId="2"/>
  </si>
  <si>
    <t>ピンク色のセルがない状態でご提出ください。</t>
    <rPh sb="3" eb="4">
      <t>イロ</t>
    </rPh>
    <rPh sb="10" eb="12">
      <t>ジョウタイ</t>
    </rPh>
    <rPh sb="14" eb="16">
      <t>テイシュツ</t>
    </rPh>
    <phoneticPr fontId="2"/>
  </si>
  <si>
    <t>※「集計」シートは全て自動入力されます。</t>
    <rPh sb="2" eb="4">
      <t>シュウケイ</t>
    </rPh>
    <rPh sb="9" eb="10">
      <t>スベ</t>
    </rPh>
    <rPh sb="11" eb="15">
      <t>ジドウニュウリョク</t>
    </rPh>
    <phoneticPr fontId="2"/>
  </si>
  <si>
    <t>⑤「集計」シートにピンク色の行が残っていないことをご確認ください。</t>
    <rPh sb="2" eb="4">
      <t>シュウケイ</t>
    </rPh>
    <rPh sb="12" eb="13">
      <t>イロ</t>
    </rPh>
    <rPh sb="14" eb="15">
      <t>ギョウ</t>
    </rPh>
    <rPh sb="16" eb="17">
      <t>ノコ</t>
    </rPh>
    <rPh sb="26" eb="28">
      <t>カクニン</t>
    </rPh>
    <phoneticPr fontId="2"/>
  </si>
  <si>
    <t>事業者名</t>
    <rPh sb="0" eb="3">
      <t>ジギョウシャ</t>
    </rPh>
    <rPh sb="3" eb="4">
      <t>メイ</t>
    </rPh>
    <phoneticPr fontId="2"/>
  </si>
  <si>
    <t>事業者名</t>
    <rPh sb="0" eb="4">
      <t>ジギョウシャメイ</t>
    </rPh>
    <phoneticPr fontId="2"/>
  </si>
  <si>
    <t>【b'】
補助対象経費
（上限適用後）
※自動計算</t>
    <rPh sb="5" eb="9">
      <t>ホジョタイショウ</t>
    </rPh>
    <rPh sb="9" eb="11">
      <t>ケイヒ</t>
    </rPh>
    <rPh sb="13" eb="15">
      <t>ジョウゲン</t>
    </rPh>
    <rPh sb="15" eb="17">
      <t>テキヨウ</t>
    </rPh>
    <rPh sb="17" eb="18">
      <t>ゴ</t>
    </rPh>
    <rPh sb="21" eb="23">
      <t>ジドウ</t>
    </rPh>
    <rPh sb="23" eb="25">
      <t>ケイサン</t>
    </rPh>
    <phoneticPr fontId="2"/>
  </si>
  <si>
    <t>補助対象経費</t>
  </si>
  <si>
    <t>補助対象経費</t>
    <rPh sb="0" eb="6">
      <t>ホジョタイショウケイヒ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</si>
  <si>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</si>
  <si>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補助対象経費（上限適用後）(b')</t>
    <rPh sb="0" eb="2">
      <t>ホジョ</t>
    </rPh>
    <rPh sb="2" eb="4">
      <t>タイショウ</t>
    </rPh>
    <rPh sb="4" eb="6">
      <t>ケイヒ</t>
    </rPh>
    <rPh sb="7" eb="9">
      <t>ジョウゲン</t>
    </rPh>
    <rPh sb="9" eb="11">
      <t>テキヨウ</t>
    </rPh>
    <rPh sb="11" eb="12">
      <t>ゴ</t>
    </rPh>
    <phoneticPr fontId="2"/>
  </si>
  <si>
    <t>【b'】
補助対象経費
（上限適用後）</t>
    <rPh sb="5" eb="9">
      <t>ホジョタイショウ</t>
    </rPh>
    <rPh sb="9" eb="11">
      <t>ケイヒ</t>
    </rPh>
    <rPh sb="13" eb="15">
      <t>ジョウゲン</t>
    </rPh>
    <rPh sb="15" eb="17">
      <t>テキヨウ</t>
    </rPh>
    <rPh sb="17" eb="18">
      <t>ゴ</t>
    </rPh>
    <phoneticPr fontId="2"/>
  </si>
  <si>
    <t>【b】
講座等提供価格
（定価・税抜）</t>
    <rPh sb="4" eb="6">
      <t>コウザ</t>
    </rPh>
    <rPh sb="6" eb="7">
      <t>トウ</t>
    </rPh>
    <rPh sb="7" eb="9">
      <t>テイキョウ</t>
    </rPh>
    <rPh sb="9" eb="10">
      <t>カク</t>
    </rPh>
    <rPh sb="13" eb="15">
      <t>テイカ</t>
    </rPh>
    <rPh sb="16" eb="18">
      <t>ゼイヌ</t>
    </rPh>
    <phoneticPr fontId="2"/>
  </si>
  <si>
    <t>講座の修了証明書通番</t>
    <phoneticPr fontId="2"/>
  </si>
  <si>
    <t>受講者氏名</t>
    <rPh sb="3" eb="5">
      <t>シメイ</t>
    </rPh>
    <phoneticPr fontId="2"/>
  </si>
  <si>
    <r>
      <t xml:space="preserve">【d＝b＊c】
</t>
    </r>
    <r>
      <rPr>
        <sz val="9"/>
        <color theme="5"/>
        <rFont val="ＭＳ Ｐゴシック"/>
        <family val="3"/>
        <charset val="128"/>
      </rPr>
      <t>補助金支払</t>
    </r>
    <r>
      <rPr>
        <sz val="9"/>
        <rFont val="ＭＳ Ｐゴシック"/>
        <family val="3"/>
        <charset val="128"/>
      </rPr>
      <t>額
=負担軽減額</t>
    </r>
    <rPh sb="8" eb="11">
      <t>ホジョキン</t>
    </rPh>
    <rPh sb="11" eb="13">
      <t>シハライ</t>
    </rPh>
    <rPh sb="13" eb="14">
      <t>ガク</t>
    </rPh>
    <rPh sb="16" eb="21">
      <t>フタンケイゲンガク</t>
    </rPh>
    <phoneticPr fontId="2"/>
  </si>
  <si>
    <t>事業者名</t>
  </si>
  <si>
    <t>合計</t>
    <phoneticPr fontId="2"/>
  </si>
  <si>
    <t>　なお、個人に対して補助額（講座等提供価格の1/2相当額）または追加補助（1/5相当額）の支払いを行った月(Q列に記載する月)に計上ください。</t>
    <rPh sb="55" eb="56">
      <t>レツ</t>
    </rPh>
    <rPh sb="57" eb="59">
      <t>キサイ</t>
    </rPh>
    <rPh sb="61" eb="62">
      <t>ツキ</t>
    </rPh>
    <phoneticPr fontId="2"/>
  </si>
  <si>
    <t>v2.2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</si>
</sst>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_);[Red]\(0\)"/>
    <numFmt numFmtId="177" formatCode="&quot;¥&quot;#,##0_);[Red]\(&quot;¥&quot;#,##0\)"/>
  </numFmts>
  <fonts count="46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6"/>
      <name val="Arial"/>
      <family val="3"/>
      <charset val="128"/>
      <scheme val="minor"/>
    </font>
    <font>
      <sz val="10"/>
      <color rgb="FF000000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1"/>
      <color rgb="FF000000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indexed="64"/>
      <name val="Arial"/>
      <family val="2"/>
      <scheme val="minor"/>
    </font>
    <font>
      <b/>
      <sz val="11"/>
      <color indexed="64"/>
      <name val="ＭＳ ゴシック"/>
      <family val="3"/>
      <charset val="128"/>
    </font>
    <font>
      <sz val="11"/>
      <color indexed="64"/>
      <name val="Arial"/>
      <family val="2"/>
      <scheme val="minor"/>
    </font>
    <font>
      <b/>
      <sz val="12"/>
      <name val="Arial"/>
      <family val="2"/>
      <scheme val="minor"/>
    </font>
    <font>
      <b/>
      <sz val="12"/>
      <name val="Arial"/>
      <family val="3"/>
      <charset val="128"/>
      <scheme val="minor"/>
    </font>
    <font>
      <sz val="11"/>
      <color theme="1"/>
      <name val="Arial"/>
      <family val="2"/>
      <scheme val="minor"/>
    </font>
    <font>
      <b/>
      <sz val="11"/>
      <color indexed="64"/>
      <name val="Arial"/>
      <family val="2"/>
      <scheme val="minor"/>
    </font>
    <font>
      <b/>
      <sz val="11"/>
      <name val="Arial"/>
      <family val="2"/>
      <scheme val="minor"/>
    </font>
    <font>
      <sz val="11"/>
      <color indexed="64"/>
      <name val="ＭＳ ゴシック"/>
      <family val="3"/>
      <charset val="128"/>
    </font>
    <font>
      <sz val="9"/>
      <color theme="5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sz val="11"/>
      <color theme="1"/>
      <name val="Arial"/>
      <family val="2"/>
      <scheme val="major"/>
    </font>
    <font>
      <b/>
      <sz val="11"/>
      <color indexed="64"/>
      <name val="Arial"/>
      <family val="2"/>
      <scheme val="major"/>
    </font>
    <font>
      <b/>
      <sz val="11"/>
      <color indexed="64"/>
      <name val="Arial"/>
      <family val="3"/>
      <charset val="128"/>
      <scheme val="major"/>
    </font>
    <font>
      <sz val="11"/>
      <color indexed="64"/>
      <name val="Arial"/>
      <family val="2"/>
      <scheme val="major"/>
    </font>
    <font>
      <sz val="11"/>
      <color rgb="FF000000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0"/>
      <color rgb="FF000000"/>
      <name val="Arial"/>
      <family val="2"/>
      <scheme val="minor"/>
    </font>
    <font>
      <sz val="10"/>
      <color theme="0"/>
      <name val="Arial"/>
      <family val="2"/>
      <scheme val="minor"/>
    </font>
    <font>
      <sz val="10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1"/>
      <color rgb="FF000000"/>
      <name val="Arial"/>
      <family val="2"/>
      <scheme val="minor"/>
    </font>
    <font>
      <b/>
      <u/>
      <sz val="14"/>
      <color rgb="FF000000"/>
      <name val="Arial"/>
      <family val="2"/>
      <scheme val="minor"/>
    </font>
    <font>
      <sz val="14"/>
      <color rgb="FF000000"/>
      <name val="Arial"/>
      <family val="2"/>
      <scheme val="minor"/>
    </font>
    <font>
      <sz val="14"/>
      <color rgb="FF000000"/>
      <name val="ＭＳ Ｐゴシック"/>
      <family val="3"/>
      <charset val="128"/>
    </font>
    <font>
      <sz val="11"/>
      <color rgb="FF000000"/>
      <name val="MS UI Gothic"/>
      <family val="3"/>
      <charset val="128"/>
    </font>
    <font>
      <b/>
      <sz val="14"/>
      <color rgb="FF000000"/>
      <name val="ＭＳ Ｐゴシック"/>
      <family val="3"/>
      <charset val="128"/>
    </font>
    <font>
      <sz val="14"/>
      <color rgb="FF000000"/>
      <name val="ＭＳ Ｐゴシック"/>
      <family val="2"/>
      <charset val="128"/>
    </font>
    <font>
      <sz val="10"/>
      <name val="Arial"/>
      <family val="2"/>
      <scheme val="minor"/>
    </font>
    <font>
      <sz val="10"/>
      <color theme="2" tint="-0.249977111117893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8" tint="0.79998168889431442"/>
        <bgColor theme="4" tint="0.79998168889431442"/>
      </patternFill>
    </fill>
    <fill>
      <patternFill patternType="solid">
        <fgColor rgb="FFFFCC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thin">
        <color theme="4" tint="-0.249977111117893"/>
      </right>
      <top style="thin">
        <color theme="4" tint="-0.249977111117893"/>
      </top>
      <bottom/>
      <diagonal/>
    </border>
    <border>
      <left style="hair">
        <color theme="4" tint="-0.249977111117893"/>
      </left>
      <right style="hair">
        <color theme="4" tint="-0.249977111117893"/>
      </right>
      <top style="hair">
        <color theme="4" tint="-0.249977111117893"/>
      </top>
      <bottom style="hair">
        <color theme="4" tint="-0.249977111117893"/>
      </bottom>
      <diagonal/>
    </border>
    <border>
      <left/>
      <right style="hair">
        <color theme="4" tint="0.39997558519241921"/>
      </right>
      <top style="thin">
        <color theme="4" tint="-0.249977111117893"/>
      </top>
      <bottom/>
      <diagonal/>
    </border>
    <border>
      <left style="hair">
        <color theme="4" tint="0.39997558519241921"/>
      </left>
      <right/>
      <top style="thin">
        <color theme="4" tint="-0.249977111117893"/>
      </top>
      <bottom/>
      <diagonal/>
    </border>
    <border>
      <left style="hair">
        <color theme="4" tint="0.39997558519241921"/>
      </left>
      <right style="hair">
        <color theme="4" tint="0.39997558519241921"/>
      </right>
      <top style="thin">
        <color theme="4" tint="-0.249977111117893"/>
      </top>
      <bottom/>
      <diagonal/>
    </border>
    <border>
      <left style="hair">
        <color theme="4" tint="-0.249977111117893"/>
      </left>
      <right style="hair">
        <color theme="4" tint="-0.249977111117893"/>
      </right>
      <top style="hair">
        <color theme="4" tint="-0.249977111117893"/>
      </top>
      <bottom/>
      <diagonal/>
    </border>
    <border>
      <left/>
      <right/>
      <top style="thin">
        <color theme="4" tint="-0.249977111117893"/>
      </top>
      <bottom/>
      <diagonal/>
    </border>
    <border>
      <left style="hair">
        <color theme="4" tint="-0.249977111117893"/>
      </left>
      <right/>
      <top style="hair">
        <color theme="4" tint="-0.249977111117893"/>
      </top>
      <bottom style="hair">
        <color theme="4" tint="-0.249977111117893"/>
      </bottom>
      <diagonal/>
    </border>
    <border>
      <left/>
      <right style="hair">
        <color theme="4" tint="-0.249977111117893"/>
      </right>
      <top style="hair">
        <color theme="4" tint="-0.249977111117893"/>
      </top>
      <bottom style="hair">
        <color theme="4" tint="-0.24997711111789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theme="4" tint="-0.249977111117893"/>
      </top>
      <bottom style="hair">
        <color theme="4" tint="-0.249977111117893"/>
      </bottom>
      <diagonal/>
    </border>
    <border>
      <left style="thin">
        <color rgb="FF0070C0"/>
      </left>
      <right style="hair">
        <color theme="4" tint="0.39997558519241921"/>
      </right>
      <top style="thin">
        <color theme="4" tint="-0.24997711111789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hair">
        <color theme="4" tint="0.39997558519241921"/>
      </right>
      <top style="thin">
        <color theme="4" tint="-0.249977111117893"/>
      </top>
      <bottom style="thin">
        <color rgb="FF0070C0"/>
      </bottom>
      <diagonal/>
    </border>
    <border>
      <left/>
      <right style="hair">
        <color theme="4" tint="0.39997558519241921"/>
      </right>
      <top style="thin">
        <color theme="4" tint="-0.249977111117893"/>
      </top>
      <bottom style="thin">
        <color rgb="FF0070C0"/>
      </bottom>
      <diagonal/>
    </border>
    <border>
      <left style="hair">
        <color theme="4" tint="0.39997558519241921"/>
      </left>
      <right/>
      <top style="thin">
        <color theme="4" tint="-0.249977111117893"/>
      </top>
      <bottom style="thin">
        <color rgb="FF0070C0"/>
      </bottom>
      <diagonal/>
    </border>
    <border>
      <left/>
      <right/>
      <top style="thin">
        <color theme="4" tint="-0.249977111117893"/>
      </top>
      <bottom style="thin">
        <color rgb="FF0070C0"/>
      </bottom>
      <diagonal/>
    </border>
    <border>
      <left style="hair">
        <color theme="4" tint="0.39997558519241921"/>
      </left>
      <right style="hair">
        <color theme="4" tint="0.39997558519241921"/>
      </right>
      <top style="thin">
        <color theme="4" tint="-0.249977111117893"/>
      </top>
      <bottom style="thin">
        <color rgb="FF0070C0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rgb="FF0070C0"/>
      </bottom>
      <diagonal/>
    </border>
    <border>
      <left/>
      <right style="hair">
        <color theme="4" tint="-0.249977111117893"/>
      </right>
      <top style="hair">
        <color theme="4" tint="-0.249977111117893"/>
      </top>
      <bottom/>
      <diagonal/>
    </border>
    <border>
      <left style="hair">
        <color theme="4" tint="-0.249977111117893"/>
      </left>
      <right/>
      <top style="hair">
        <color theme="4" tint="-0.249977111117893"/>
      </top>
      <bottom/>
      <diagonal/>
    </border>
    <border>
      <left style="medium">
        <color indexed="64"/>
      </left>
      <right style="medium">
        <color indexed="64"/>
      </right>
      <top style="hair">
        <color theme="4" tint="-0.249977111117893"/>
      </top>
      <bottom/>
      <diagonal/>
    </border>
  </borders>
  <cellStyleXfs count="10">
    <xf numFmtId="0" fontId="0" fillId="0" borderId="0"/>
    <xf numFmtId="9" fontId="9" fillId="0" borderId="0" applyFont="0" applyFill="0" applyBorder="0" applyAlignment="0" applyProtection="0">
      <alignment vertical="center"/>
    </xf>
    <xf numFmtId="0" fontId="8" fillId="0" borderId="0"/>
    <xf numFmtId="9" fontId="8" fillId="0" borderId="0" applyFont="0" applyFill="0" applyBorder="0" applyAlignment="0" applyProtection="0">
      <alignment vertical="center"/>
    </xf>
    <xf numFmtId="38" fontId="12" fillId="0" borderId="0" applyFont="0" applyFill="0" applyBorder="0" applyProtection="0">
      <alignment vertical="center"/>
    </xf>
    <xf numFmtId="0" fontId="12" fillId="0" borderId="0"/>
    <xf numFmtId="0" fontId="17" fillId="0" borderId="0"/>
    <xf numFmtId="0" fontId="12" fillId="0" borderId="0"/>
    <xf numFmtId="38" fontId="31" fillId="0" borderId="0" applyFont="0" applyFill="0" applyBorder="0" applyAlignment="0" applyProtection="0">
      <alignment vertical="center"/>
    </xf>
    <xf numFmtId="38" fontId="8" fillId="0" borderId="0" applyFont="0" applyFill="0" applyBorder="0" applyAlignment="0" applyProtection="0">
      <alignment vertical="center"/>
    </xf>
  </cellStyleXfs>
  <cellXfs count="131">
    <xf numFmtId="0" fontId="0" fillId="0" borderId="0" xfId="0" applyFont="1" applyAlignment="1"/>
    <xf numFmtId="0" fontId="1" fillId="0" borderId="0" xfId="0" applyFont="1" applyAlignment="1"/>
    <xf numFmtId="0" fontId="0" fillId="0" borderId="0" xfId="0" applyFont="1" applyAlignment="1">
      <alignment horizontal="center" vertical="center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vertical="center"/>
    </xf>
    <xf numFmtId="0" fontId="6" fillId="0" borderId="0" xfId="0" applyFont="1" applyAlignment="1"/>
    <xf numFmtId="0" fontId="0" fillId="0" borderId="0" xfId="0" applyFont="1" applyBorder="1" applyAlignment="1">
      <alignment horizontal="center" vertical="center"/>
    </xf>
    <xf numFmtId="0" fontId="7" fillId="0" borderId="0" xfId="0" applyFont="1" applyAlignment="1"/>
    <xf numFmtId="55" fontId="10" fillId="0" borderId="0" xfId="0" applyNumberFormat="1" applyFont="1" applyAlignment="1">
      <alignment horizontal="right"/>
    </xf>
    <xf numFmtId="0" fontId="11" fillId="2" borderId="1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3" fillId="4" borderId="14" xfId="2" applyFont="1" applyFill="1" applyBorder="1"/>
    <xf numFmtId="0" fontId="15" fillId="0" borderId="0" xfId="5" applyFont="1"/>
    <xf numFmtId="0" fontId="17" fillId="0" borderId="0" xfId="6"/>
    <xf numFmtId="0" fontId="14" fillId="0" borderId="14" xfId="7" applyFont="1" applyBorder="1" applyAlignment="1">
      <alignment wrapText="1"/>
    </xf>
    <xf numFmtId="0" fontId="17" fillId="0" borderId="0" xfId="6" applyAlignment="1">
      <alignment vertical="center"/>
    </xf>
    <xf numFmtId="0" fontId="3" fillId="6" borderId="2" xfId="0" applyFont="1" applyFill="1" applyBorder="1" applyAlignment="1"/>
    <xf numFmtId="0" fontId="11" fillId="2" borderId="3" xfId="0" applyFont="1" applyFill="1" applyBorder="1" applyAlignment="1">
      <alignment horizontal="center" vertical="center" wrapText="1"/>
    </xf>
    <xf numFmtId="177" fontId="4" fillId="3" borderId="12" xfId="0" applyNumberFormat="1" applyFont="1" applyFill="1" applyBorder="1" applyAlignment="1"/>
    <xf numFmtId="177" fontId="3" fillId="3" borderId="2" xfId="0" applyNumberFormat="1" applyFont="1" applyFill="1" applyBorder="1" applyAlignment="1"/>
    <xf numFmtId="0" fontId="8" fillId="0" borderId="0" xfId="0" applyFont="1" applyAlignment="1"/>
    <xf numFmtId="0" fontId="8" fillId="0" borderId="0" xfId="0" applyFont="1" applyBorder="1" applyAlignment="1"/>
    <xf numFmtId="0" fontId="8" fillId="0" borderId="0" xfId="0" applyFont="1" applyFill="1" applyBorder="1" applyAlignment="1"/>
    <xf numFmtId="0" fontId="17" fillId="0" borderId="0" xfId="6" applyFont="1"/>
    <xf numFmtId="176" fontId="17" fillId="0" borderId="0" xfId="6" applyNumberFormat="1" applyFont="1"/>
    <xf numFmtId="0" fontId="25" fillId="0" borderId="0" xfId="6" applyFont="1"/>
    <xf numFmtId="177" fontId="3" fillId="0" borderId="2" xfId="0" applyNumberFormat="1" applyFont="1" applyBorder="1" applyAlignment="1" applyProtection="1">
      <protection locked="0"/>
    </xf>
    <xf numFmtId="9" fontId="3" fillId="0" borderId="8" xfId="1" applyFont="1" applyBorder="1" applyAlignment="1" applyProtection="1">
      <protection locked="0"/>
    </xf>
    <xf numFmtId="177" fontId="3" fillId="0" borderId="9" xfId="0" applyNumberFormat="1" applyFont="1" applyBorder="1" applyAlignment="1" applyProtection="1">
      <protection locked="0"/>
    </xf>
    <xf numFmtId="14" fontId="3" fillId="0" borderId="2" xfId="0" applyNumberFormat="1" applyFont="1" applyBorder="1" applyAlignment="1" applyProtection="1">
      <protection locked="0"/>
    </xf>
    <xf numFmtId="14" fontId="23" fillId="0" borderId="2" xfId="0" applyNumberFormat="1" applyFont="1" applyBorder="1" applyAlignment="1" applyProtection="1">
      <protection locked="0"/>
    </xf>
    <xf numFmtId="6" fontId="14" fillId="5" borderId="14" xfId="4" applyNumberFormat="1" applyFont="1" applyFill="1" applyBorder="1" applyAlignment="1"/>
    <xf numFmtId="0" fontId="11" fillId="2" borderId="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/>
    </xf>
    <xf numFmtId="0" fontId="4" fillId="0" borderId="9" xfId="0" applyFont="1" applyBorder="1" applyAlignment="1" applyProtection="1">
      <protection locked="0"/>
    </xf>
    <xf numFmtId="14" fontId="3" fillId="0" borderId="8" xfId="0" applyNumberFormat="1" applyFont="1" applyBorder="1" applyAlignment="1" applyProtection="1">
      <alignment horizontal="left" wrapText="1"/>
      <protection locked="0"/>
    </xf>
    <xf numFmtId="0" fontId="4" fillId="0" borderId="21" xfId="0" applyFont="1" applyBorder="1" applyAlignment="1" applyProtection="1">
      <protection locked="0"/>
    </xf>
    <xf numFmtId="177" fontId="3" fillId="0" borderId="6" xfId="0" applyNumberFormat="1" applyFont="1" applyBorder="1" applyAlignment="1" applyProtection="1">
      <protection locked="0"/>
    </xf>
    <xf numFmtId="177" fontId="3" fillId="3" borderId="6" xfId="0" applyNumberFormat="1" applyFont="1" applyFill="1" applyBorder="1" applyAlignment="1"/>
    <xf numFmtId="9" fontId="3" fillId="0" borderId="22" xfId="1" applyFont="1" applyBorder="1" applyAlignment="1" applyProtection="1">
      <protection locked="0"/>
    </xf>
    <xf numFmtId="177" fontId="4" fillId="3" borderId="23" xfId="0" applyNumberFormat="1" applyFont="1" applyFill="1" applyBorder="1" applyAlignment="1"/>
    <xf numFmtId="177" fontId="3" fillId="0" borderId="21" xfId="0" applyNumberFormat="1" applyFont="1" applyBorder="1" applyAlignment="1" applyProtection="1">
      <protection locked="0"/>
    </xf>
    <xf numFmtId="14" fontId="3" fillId="0" borderId="6" xfId="0" applyNumberFormat="1" applyFont="1" applyBorder="1" applyAlignment="1" applyProtection="1">
      <protection locked="0"/>
    </xf>
    <xf numFmtId="14" fontId="23" fillId="0" borderId="6" xfId="0" applyNumberFormat="1" applyFont="1" applyBorder="1" applyAlignment="1" applyProtection="1">
      <protection locked="0"/>
    </xf>
    <xf numFmtId="14" fontId="3" fillId="0" borderId="22" xfId="0" applyNumberFormat="1" applyFont="1" applyBorder="1" applyAlignment="1" applyProtection="1">
      <alignment horizontal="left" wrapText="1"/>
      <protection locked="0"/>
    </xf>
    <xf numFmtId="0" fontId="8" fillId="0" borderId="0" xfId="0" applyNumberFormat="1" applyFont="1" applyAlignment="1"/>
    <xf numFmtId="38" fontId="3" fillId="0" borderId="0" xfId="8" applyFont="1" applyAlignment="1"/>
    <xf numFmtId="38" fontId="4" fillId="0" borderId="0" xfId="8" applyFont="1" applyAlignment="1"/>
    <xf numFmtId="38" fontId="11" fillId="2" borderId="17" xfId="8" applyFont="1" applyFill="1" applyBorder="1" applyAlignment="1">
      <alignment horizontal="center" vertical="center" wrapText="1"/>
    </xf>
    <xf numFmtId="38" fontId="0" fillId="0" borderId="0" xfId="8" applyFont="1" applyAlignment="1"/>
    <xf numFmtId="38" fontId="8" fillId="0" borderId="0" xfId="8" applyFont="1" applyAlignment="1"/>
    <xf numFmtId="9" fontId="3" fillId="0" borderId="0" xfId="1" applyFont="1" applyAlignment="1"/>
    <xf numFmtId="9" fontId="4" fillId="0" borderId="0" xfId="1" applyFont="1" applyAlignment="1"/>
    <xf numFmtId="9" fontId="11" fillId="2" borderId="17" xfId="1" applyFont="1" applyFill="1" applyBorder="1" applyAlignment="1">
      <alignment horizontal="center" vertical="center" wrapText="1"/>
    </xf>
    <xf numFmtId="9" fontId="0" fillId="0" borderId="0" xfId="1" applyFont="1" applyAlignment="1"/>
    <xf numFmtId="9" fontId="8" fillId="0" borderId="0" xfId="1" applyFont="1" applyAlignment="1"/>
    <xf numFmtId="38" fontId="11" fillId="2" borderId="18" xfId="8" applyFont="1" applyFill="1" applyBorder="1" applyAlignment="1">
      <alignment horizontal="center" vertical="center" wrapText="1"/>
    </xf>
    <xf numFmtId="14" fontId="3" fillId="0" borderId="0" xfId="0" applyNumberFormat="1" applyFont="1" applyAlignment="1"/>
    <xf numFmtId="14" fontId="4" fillId="0" borderId="0" xfId="0" applyNumberFormat="1" applyFont="1" applyAlignment="1"/>
    <xf numFmtId="14" fontId="11" fillId="2" borderId="19" xfId="0" applyNumberFormat="1" applyFont="1" applyFill="1" applyBorder="1" applyAlignment="1">
      <alignment horizontal="center" vertical="center" wrapText="1"/>
    </xf>
    <xf numFmtId="14" fontId="11" fillId="2" borderId="19" xfId="0" applyNumberFormat="1" applyFont="1" applyFill="1" applyBorder="1" applyAlignment="1">
      <alignment horizontal="center" vertical="center"/>
    </xf>
    <xf numFmtId="14" fontId="11" fillId="2" borderId="18" xfId="0" applyNumberFormat="1" applyFont="1" applyFill="1" applyBorder="1" applyAlignment="1">
      <alignment horizontal="center" vertical="center" wrapText="1"/>
    </xf>
    <xf numFmtId="14" fontId="0" fillId="0" borderId="0" xfId="0" applyNumberFormat="1" applyFont="1" applyAlignment="1"/>
    <xf numFmtId="14" fontId="8" fillId="0" borderId="0" xfId="0" applyNumberFormat="1" applyFont="1" applyAlignment="1"/>
    <xf numFmtId="0" fontId="3" fillId="0" borderId="0" xfId="0" applyFont="1" applyFill="1" applyAlignment="1"/>
    <xf numFmtId="0" fontId="4" fillId="0" borderId="0" xfId="0" applyFont="1" applyFill="1" applyAlignment="1"/>
    <xf numFmtId="0" fontId="11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/>
    <xf numFmtId="0" fontId="32" fillId="0" borderId="0" xfId="0" applyFont="1" applyAlignment="1"/>
    <xf numFmtId="0" fontId="32" fillId="0" borderId="0" xfId="0" applyFont="1" applyAlignment="1">
      <alignment horizontal="center" vertical="center"/>
    </xf>
    <xf numFmtId="0" fontId="33" fillId="0" borderId="0" xfId="0" applyNumberFormat="1" applyFont="1" applyAlignment="1"/>
    <xf numFmtId="0" fontId="18" fillId="7" borderId="14" xfId="7" applyFont="1" applyFill="1" applyBorder="1" applyAlignment="1">
      <alignment horizontal="center" vertical="center" wrapText="1"/>
    </xf>
    <xf numFmtId="0" fontId="19" fillId="7" borderId="14" xfId="7" applyFont="1" applyFill="1" applyBorder="1" applyAlignment="1">
      <alignment vertical="center" wrapText="1"/>
    </xf>
    <xf numFmtId="0" fontId="13" fillId="7" borderId="14" xfId="7" applyFont="1" applyFill="1" applyBorder="1" applyAlignment="1">
      <alignment vertical="center" wrapText="1"/>
    </xf>
    <xf numFmtId="0" fontId="26" fillId="7" borderId="14" xfId="7" applyFont="1" applyFill="1" applyBorder="1" applyAlignment="1">
      <alignment vertical="center" wrapText="1"/>
    </xf>
    <xf numFmtId="0" fontId="34" fillId="0" borderId="0" xfId="0" applyFont="1" applyAlignment="1"/>
    <xf numFmtId="0" fontId="35" fillId="0" borderId="0" xfId="0" applyFont="1" applyAlignment="1"/>
    <xf numFmtId="38" fontId="35" fillId="0" borderId="0" xfId="8" applyFont="1" applyAlignment="1"/>
    <xf numFmtId="0" fontId="36" fillId="0" borderId="0" xfId="0" applyFont="1" applyAlignment="1"/>
    <xf numFmtId="38" fontId="34" fillId="0" borderId="0" xfId="8" applyFont="1" applyAlignment="1"/>
    <xf numFmtId="0" fontId="37" fillId="0" borderId="0" xfId="0" applyFont="1" applyAlignment="1"/>
    <xf numFmtId="0" fontId="38" fillId="0" borderId="0" xfId="0" applyFont="1" applyAlignment="1"/>
    <xf numFmtId="0" fontId="39" fillId="0" borderId="0" xfId="0" applyFont="1" applyAlignment="1"/>
    <xf numFmtId="0" fontId="40" fillId="0" borderId="0" xfId="0" applyFont="1" applyAlignment="1"/>
    <xf numFmtId="0" fontId="41" fillId="0" borderId="0" xfId="0" applyFont="1" applyAlignment="1"/>
    <xf numFmtId="0" fontId="37" fillId="0" borderId="0" xfId="0" applyFont="1" applyFill="1" applyAlignment="1"/>
    <xf numFmtId="0" fontId="5" fillId="8" borderId="0" xfId="0" applyFont="1" applyFill="1" applyAlignment="1">
      <alignment vertical="center"/>
    </xf>
    <xf numFmtId="0" fontId="42" fillId="0" borderId="0" xfId="0" applyFont="1" applyAlignment="1"/>
    <xf numFmtId="0" fontId="43" fillId="0" borderId="0" xfId="0" applyFont="1" applyAlignment="1"/>
    <xf numFmtId="14" fontId="3" fillId="9" borderId="8" xfId="0" applyNumberFormat="1" applyFont="1" applyFill="1" applyBorder="1" applyAlignment="1" applyProtection="1">
      <protection locked="0"/>
    </xf>
    <xf numFmtId="14" fontId="3" fillId="9" borderId="22" xfId="0" applyNumberFormat="1" applyFont="1" applyFill="1" applyBorder="1" applyAlignment="1" applyProtection="1">
      <protection locked="0"/>
    </xf>
    <xf numFmtId="177" fontId="3" fillId="3" borderId="2" xfId="0" applyNumberFormat="1" applyFont="1" applyFill="1" applyBorder="1" applyAlignment="1" applyProtection="1">
      <protection locked="0"/>
    </xf>
    <xf numFmtId="177" fontId="3" fillId="3" borderId="6" xfId="0" applyNumberFormat="1" applyFont="1" applyFill="1" applyBorder="1" applyAlignment="1" applyProtection="1">
      <protection locked="0"/>
    </xf>
    <xf numFmtId="6" fontId="14" fillId="0" borderId="0" xfId="4" applyNumberFormat="1" applyFont="1" applyFill="1" applyBorder="1" applyAlignment="1"/>
    <xf numFmtId="0" fontId="44" fillId="0" borderId="0" xfId="0" applyFont="1" applyFill="1" applyAlignment="1"/>
    <xf numFmtId="9" fontId="0" fillId="0" borderId="0" xfId="0" applyNumberFormat="1" applyFont="1" applyFill="1" applyAlignment="1"/>
    <xf numFmtId="0" fontId="44" fillId="0" borderId="0" xfId="0" applyFont="1" applyFill="1" applyAlignment="1">
      <alignment horizontal="right"/>
    </xf>
    <xf numFmtId="0" fontId="44" fillId="0" borderId="0" xfId="0" applyFont="1" applyFill="1" applyBorder="1" applyAlignment="1"/>
    <xf numFmtId="9" fontId="3" fillId="0" borderId="0" xfId="0" applyNumberFormat="1" applyFont="1" applyFill="1" applyBorder="1" applyAlignment="1"/>
    <xf numFmtId="9" fontId="4" fillId="0" borderId="0" xfId="0" applyNumberFormat="1" applyFont="1" applyFill="1" applyBorder="1" applyAlignment="1"/>
    <xf numFmtId="9" fontId="13" fillId="4" borderId="14" xfId="2" applyNumberFormat="1" applyFont="1" applyFill="1" applyBorder="1" applyAlignment="1">
      <alignment horizontal="center"/>
    </xf>
    <xf numFmtId="0" fontId="3" fillId="10" borderId="14" xfId="0" applyFont="1" applyFill="1" applyBorder="1" applyAlignment="1"/>
    <xf numFmtId="0" fontId="3" fillId="10" borderId="14" xfId="0" applyFont="1" applyFill="1" applyBorder="1" applyAlignment="1">
      <alignment wrapText="1"/>
    </xf>
    <xf numFmtId="0" fontId="32" fillId="0" borderId="0" xfId="0" applyFont="1" applyFill="1" applyBorder="1" applyAlignment="1"/>
    <xf numFmtId="14" fontId="3" fillId="0" borderId="8" xfId="0" applyNumberFormat="1" applyFont="1" applyFill="1" applyBorder="1" applyAlignment="1" applyProtection="1">
      <protection locked="0"/>
    </xf>
    <xf numFmtId="0" fontId="13" fillId="4" borderId="14" xfId="2" applyFont="1" applyFill="1" applyBorder="1"/>
    <xf numFmtId="9" fontId="13" fillId="4" borderId="14" xfId="2" applyNumberFormat="1" applyFont="1" applyFill="1" applyBorder="1" applyAlignment="1">
      <alignment horizontal="center"/>
    </xf>
    <xf numFmtId="0" fontId="45" fillId="0" borderId="0" xfId="0" applyFont="1" applyAlignment="1"/>
    <xf numFmtId="176" fontId="14" fillId="0" borderId="14" xfId="7" applyNumberFormat="1" applyFont="1" applyBorder="1" applyAlignment="1" applyProtection="1">
      <alignment wrapText="1"/>
      <protection locked="0"/>
    </xf>
    <xf numFmtId="0" fontId="20" fillId="0" borderId="14" xfId="7" applyFont="1" applyBorder="1" applyAlignment="1" applyProtection="1">
      <alignment wrapText="1"/>
      <protection locked="0"/>
    </xf>
    <xf numFmtId="0" fontId="28" fillId="0" borderId="14" xfId="7" applyFont="1" applyBorder="1" applyAlignment="1" applyProtection="1">
      <alignment wrapText="1"/>
      <protection locked="0"/>
    </xf>
    <xf numFmtId="0" fontId="14" fillId="0" borderId="14" xfId="7" applyFont="1" applyBorder="1" applyAlignment="1" applyProtection="1">
      <alignment wrapText="1"/>
      <protection locked="0"/>
    </xf>
    <xf numFmtId="0" fontId="24" fillId="0" borderId="14" xfId="7" applyFont="1" applyBorder="1" applyAlignment="1" applyProtection="1">
      <alignment wrapText="1"/>
      <protection locked="0"/>
    </xf>
    <xf numFmtId="0" fontId="29" fillId="0" borderId="14" xfId="7" applyFont="1" applyBorder="1" applyAlignment="1" applyProtection="1">
      <alignment wrapText="1"/>
      <protection locked="0"/>
    </xf>
    <xf numFmtId="0" fontId="14" fillId="0" borderId="14" xfId="7" applyFont="1" applyBorder="1" applyProtection="1">
      <protection locked="0"/>
    </xf>
    <xf numFmtId="0" fontId="28" fillId="0" borderId="14" xfId="7" applyFont="1" applyBorder="1" applyProtection="1">
      <protection locked="0"/>
    </xf>
    <xf numFmtId="0" fontId="29" fillId="0" borderId="14" xfId="7" applyFont="1" applyBorder="1" applyProtection="1">
      <protection locked="0"/>
    </xf>
    <xf numFmtId="0" fontId="17" fillId="0" borderId="14" xfId="6" applyBorder="1" applyProtection="1">
      <protection locked="0"/>
    </xf>
    <xf numFmtId="0" fontId="25" fillId="0" borderId="14" xfId="6" applyFont="1" applyBorder="1" applyProtection="1">
      <protection locked="0"/>
    </xf>
    <xf numFmtId="0" fontId="30" fillId="0" borderId="14" xfId="6" applyFont="1" applyBorder="1" applyProtection="1">
      <protection locked="0"/>
    </xf>
    <xf numFmtId="176" fontId="17" fillId="0" borderId="14" xfId="6" applyNumberFormat="1" applyFont="1" applyBorder="1" applyProtection="1">
      <protection locked="0"/>
    </xf>
  </cellXfs>
  <cellStyles count="10">
    <cellStyle name="パーセント" xfId="1" builtinId="5"/>
    <cellStyle name="パーセント 2" xfId="3" xr:uid="{00000000-0005-0000-0000-000001000000}"/>
    <cellStyle name="桁区切り" xfId="8" builtinId="6"/>
    <cellStyle name="桁区切り 2" xfId="4" xr:uid="{00000000-0005-0000-0000-000003000000}"/>
    <cellStyle name="桁区切り 3" xfId="9" xr:uid="{2708F7CD-291A-4B5A-A7E3-866BC994D465}"/>
    <cellStyle name="標準" xfId="0" builtinId="0"/>
    <cellStyle name="標準 2" xfId="2" xr:uid="{00000000-0005-0000-0000-000005000000}"/>
    <cellStyle name="標準 2 2" xfId="7" xr:uid="{00000000-0005-0000-0000-000006000000}"/>
    <cellStyle name="標準 3" xfId="5" xr:uid="{00000000-0005-0000-0000-000007000000}"/>
    <cellStyle name="標準 4" xfId="6" xr:uid="{00000000-0005-0000-0000-000008000000}"/>
  </cellStyles>
  <dxfs count="80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rgb="FF0D5ADB"/>
        </right>
        <top style="thin">
          <color rgb="FF0070C0"/>
        </top>
        <bottom style="hair">
          <color rgb="FF0D5ADB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theme="4" tint="-0.249977111117893"/>
        </right>
        <top style="thin">
          <color rgb="FF0070C0"/>
        </top>
        <bottom style="hair">
          <color theme="4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family val="3"/>
        <charset val="128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theme="4" tint="-0.249977111117893"/>
        </right>
        <top style="thin">
          <color rgb="FF0070C0"/>
        </top>
        <bottom style="hair">
          <color theme="4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family val="3"/>
        <charset val="128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19" formatCode="yyyy/m/d"/>
      <alignment horizontal="left" vertical="bottom" textRotation="0" wrapText="1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ＭＳ Ｐゴシック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19" formatCode="yyyy/m/d"/>
      <fill>
        <patternFill patternType="solid">
          <fgColor indexed="64"/>
          <bgColor theme="1" tint="0.499984740745262"/>
        </patternFill>
      </fill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19" formatCode="yyyy/m/d"/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/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177" formatCode="&quot;¥&quot;#,##0_);[Red]\(&quot;¥&quot;#,##0\)"/>
      <fill>
        <patternFill patternType="solid">
          <fgColor indexed="64"/>
          <bgColor theme="0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177" formatCode="&quot;¥&quot;#,##0_);[Red]\(&quot;¥&quot;#,##0\)"/>
      <alignment horizontal="general" vertical="bottom" textRotation="0" wrapText="0" indent="0" justifyLastLine="0" shrinkToFit="0" readingOrder="0"/>
      <border diagonalUp="0" diagonalDown="0" outline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family val="3"/>
        <charset val="128"/>
        <scheme val="none"/>
      </font>
      <numFmt numFmtId="0" formatCode="General"/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0" formatCode="General"/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0" formatCode="General"/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ＭＳ Ｐゴシック"/>
        <scheme val="none"/>
      </font>
      <numFmt numFmtId="0" formatCode="General"/>
      <fill>
        <patternFill patternType="solid">
          <fgColor indexed="64"/>
          <bgColor theme="2" tint="-0.14999847407452621"/>
        </patternFill>
      </fill>
      <alignment horizontal="general" vertical="bottom" textRotation="0" wrapText="0" indent="0" justifyLastLine="0" shrinkToFit="0" readingOrder="0"/>
      <border diagonalUp="0" diagonalDown="0">
        <left style="hair">
          <color theme="4" tint="-0.249977111117893"/>
        </left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ＭＳ Ｐゴシック"/>
        <scheme val="none"/>
      </font>
      <alignment horizontal="general" vertical="bottom" textRotation="0" wrapText="0" indent="0" justifyLastLine="0" shrinkToFit="0" readingOrder="0"/>
      <border diagonalUp="0" diagonalDown="0">
        <left/>
        <right style="hair">
          <color theme="4" tint="-0.249977111117893"/>
        </right>
        <top style="hair">
          <color theme="4" tint="-0.249977111117893"/>
        </top>
        <bottom style="hair">
          <color theme="4" tint="-0.249977111117893"/>
        </bottom>
        <vertical/>
        <horizontal/>
      </border>
      <protection locked="0" hidden="0"/>
    </dxf>
    <dxf>
      <border outline="0">
        <left style="thin">
          <color rgb="FF0070C0"/>
        </left>
        <right style="thin">
          <color theme="4" tint="-0.249977111117893"/>
        </right>
        <top style="thin">
          <color rgb="FF0070C0"/>
        </top>
        <bottom style="hair">
          <color theme="4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ＭＳ Ｐゴシック"/>
        <scheme val="none"/>
      </font>
      <fill>
        <patternFill patternType="solid">
          <fgColor indexed="64"/>
          <bgColor theme="4" tint="0.59999389629810485"/>
        </patternFill>
      </fill>
      <alignment horizontal="center" vertical="center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theme="5"/>
      </font>
      <fill>
        <patternFill>
          <bgColor rgb="FFFFCCFF"/>
        </patternFill>
      </fill>
    </dxf>
    <dxf>
      <fill>
        <patternFill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19" formatCode="yyyy/m/d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19" formatCode="yyyy/m/d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19" formatCode="yyyy/m/d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19" formatCode="yyyy/m/d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19" formatCode="yyyy/m/d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family val="2"/>
        <scheme val="minor"/>
      </font>
      <numFmt numFmtId="0" formatCode="General"/>
      <alignment horizontal="general" vertical="bottom" textRotation="0" wrapText="0" indent="0" justifyLastLine="0" shrinkToFit="0" readingOrder="0"/>
    </dxf>
    <dxf>
      <font>
        <color theme="5"/>
      </font>
      <fill>
        <patternFill>
          <bgColor rgb="FFFFCCFF"/>
        </patternFill>
      </fill>
    </dxf>
    <dxf>
      <font>
        <color rgb="FFFF0000"/>
      </font>
      <fill>
        <patternFill>
          <fgColor auto="1"/>
          <bgColor rgb="FFFFCCFF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onnections" Target="connection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333375</xdr:colOff>
      <xdr:row>0</xdr:row>
      <xdr:rowOff>133350</xdr:rowOff>
    </xdr:from>
    <xdr:to>
      <xdr:col>27</xdr:col>
      <xdr:colOff>438150</xdr:colOff>
      <xdr:row>5</xdr:row>
      <xdr:rowOff>161925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591973F3-99D6-4071-8D31-FD90E2AED827}"/>
            </a:ext>
          </a:extLst>
        </xdr:cNvPr>
        <xdr:cNvSpPr/>
      </xdr:nvSpPr>
      <xdr:spPr>
        <a:xfrm>
          <a:off x="11915775" y="133350"/>
          <a:ext cx="4981575" cy="1104900"/>
        </a:xfrm>
        <a:prstGeom prst="wedgeRectCallout">
          <a:avLst>
            <a:gd name="adj1" fmla="val -165041"/>
            <a:gd name="adj2" fmla="val 3293"/>
          </a:avLst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19</xdr:col>
      <xdr:colOff>447675</xdr:colOff>
      <xdr:row>1</xdr:row>
      <xdr:rowOff>47625</xdr:rowOff>
    </xdr:from>
    <xdr:to>
      <xdr:col>27</xdr:col>
      <xdr:colOff>305602</xdr:colOff>
      <xdr:row>5</xdr:row>
      <xdr:rowOff>47625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F7660211-017A-486D-BE41-463DCE421AF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74464"/>
        <a:stretch/>
      </xdr:blipFill>
      <xdr:spPr>
        <a:xfrm>
          <a:off x="12030075" y="209550"/>
          <a:ext cx="4734727" cy="914400"/>
        </a:xfrm>
        <a:prstGeom prst="rect">
          <a:avLst/>
        </a:prstGeom>
      </xdr:spPr>
    </xdr:pic>
    <xdr:clientData/>
  </xdr:twoCellAnchor>
  <xdr:twoCellAnchor>
    <xdr:from>
      <xdr:col>18</xdr:col>
      <xdr:colOff>361950</xdr:colOff>
      <xdr:row>9</xdr:row>
      <xdr:rowOff>9525</xdr:rowOff>
    </xdr:from>
    <xdr:to>
      <xdr:col>26</xdr:col>
      <xdr:colOff>552450</xdr:colOff>
      <xdr:row>16</xdr:row>
      <xdr:rowOff>133350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A07536B1-FD99-4791-816E-CE36C0682C89}"/>
            </a:ext>
          </a:extLst>
        </xdr:cNvPr>
        <xdr:cNvSpPr/>
      </xdr:nvSpPr>
      <xdr:spPr>
        <a:xfrm>
          <a:off x="11334750" y="2000250"/>
          <a:ext cx="5067300" cy="1323975"/>
        </a:xfrm>
        <a:prstGeom prst="wedgeRectCallout">
          <a:avLst>
            <a:gd name="adj1" fmla="val -100154"/>
            <a:gd name="adj2" fmla="val -73722"/>
          </a:avLst>
        </a:prstGeom>
        <a:solidFill>
          <a:schemeClr val="bg1">
            <a:lumMod val="8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18</xdr:col>
      <xdr:colOff>581025</xdr:colOff>
      <xdr:row>9</xdr:row>
      <xdr:rowOff>57150</xdr:rowOff>
    </xdr:from>
    <xdr:to>
      <xdr:col>26</xdr:col>
      <xdr:colOff>381000</xdr:colOff>
      <xdr:row>16</xdr:row>
      <xdr:rowOff>13537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FC9FB1FA-1B67-4C40-97E4-EE889A4BEB7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6551" b="18336"/>
        <a:stretch/>
      </xdr:blipFill>
      <xdr:spPr>
        <a:xfrm>
          <a:off x="11553825" y="2047875"/>
          <a:ext cx="4676775" cy="1213687"/>
        </a:xfrm>
        <a:prstGeom prst="rect">
          <a:avLst/>
        </a:prstGeom>
      </xdr:spPr>
    </xdr:pic>
    <xdr:clientData/>
  </xdr:twoCellAnchor>
  <xdr:twoCellAnchor>
    <xdr:from>
      <xdr:col>23</xdr:col>
      <xdr:colOff>276225</xdr:colOff>
      <xdr:row>12</xdr:row>
      <xdr:rowOff>9525</xdr:rowOff>
    </xdr:from>
    <xdr:to>
      <xdr:col>24</xdr:col>
      <xdr:colOff>238125</xdr:colOff>
      <xdr:row>16</xdr:row>
      <xdr:rowOff>9525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0C32D54B-7B74-4E3E-9ED8-DE163863AE08}"/>
            </a:ext>
          </a:extLst>
        </xdr:cNvPr>
        <xdr:cNvSpPr/>
      </xdr:nvSpPr>
      <xdr:spPr>
        <a:xfrm>
          <a:off x="14297025" y="2552700"/>
          <a:ext cx="571500" cy="647700"/>
        </a:xfrm>
        <a:prstGeom prst="rect">
          <a:avLst/>
        </a:prstGeom>
        <a:noFill/>
        <a:ln w="2857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E6DC1C5-F51E-40E0-87C4-930A8A3FCEAA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C2A8CAE-FF11-48CA-ABC1-EA1412C69414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410B859C-F9F9-402C-BA4F-3657A5F1A441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1C395EE-177C-4D91-84AE-DB9175F3BD5F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504F512-F329-4B9B-B261-44DE8053001C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0D4E8EF-5624-46D0-A3A4-47106C92CEA9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C559BA0A-A070-4D8E-A665-FE2FEEB072DA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F65C2CC-1207-4C48-89EE-1EA2EA05EE6E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986AF528-8DC0-41FC-9246-2669859D77F7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F1D4BA8-F649-4ED9-A4F6-41BB3FC590E9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7</xdr:row>
      <xdr:rowOff>170330</xdr:rowOff>
    </xdr:from>
    <xdr:to>
      <xdr:col>6</xdr:col>
      <xdr:colOff>8964</xdr:colOff>
      <xdr:row>11</xdr:row>
      <xdr:rowOff>17930</xdr:rowOff>
    </xdr:to>
    <xdr:sp macro="" textlink="">
      <xdr:nvSpPr>
        <xdr:cNvPr id="11" name="四角形: 角を丸くする 15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/>
      </xdr:nvSpPr>
      <xdr:spPr>
        <a:xfrm>
          <a:off x="555812" y="1281954"/>
          <a:ext cx="4446493" cy="2590800"/>
        </a:xfrm>
        <a:prstGeom prst="roundRect">
          <a:avLst>
            <a:gd name="adj" fmla="val 4021"/>
          </a:avLst>
        </a:prstGeom>
        <a:noFill/>
        <a:ln w="28575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12</xdr:col>
      <xdr:colOff>0</xdr:colOff>
      <xdr:row>8</xdr:row>
      <xdr:rowOff>0</xdr:rowOff>
    </xdr:from>
    <xdr:to>
      <xdr:col>13</xdr:col>
      <xdr:colOff>1129553</xdr:colOff>
      <xdr:row>11</xdr:row>
      <xdr:rowOff>17930</xdr:rowOff>
    </xdr:to>
    <xdr:sp macro="" textlink="">
      <xdr:nvSpPr>
        <xdr:cNvPr id="16" name="四角形: 角を丸くする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SpPr/>
      </xdr:nvSpPr>
      <xdr:spPr>
        <a:xfrm>
          <a:off x="14540753" y="1228165"/>
          <a:ext cx="2465294" cy="3290047"/>
        </a:xfrm>
        <a:prstGeom prst="roundRect">
          <a:avLst>
            <a:gd name="adj" fmla="val 4021"/>
          </a:avLst>
        </a:prstGeom>
        <a:noFill/>
        <a:ln w="28575">
          <a:solidFill>
            <a:schemeClr val="accent4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A2C9E2A7-0D16-4A98-A7A9-5AF6EE75A9CD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6B1B00E-2B29-4CF9-91C6-F0E23FA2DFCE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6BD93CE-8758-4F8D-A5FB-A23105ED7A60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F012834-B2FE-45C7-9880-09E9E3AED453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CB1C479-AA2D-4203-BC9A-063108B1A704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3A7E5BE-83C7-4F78-AD8C-33178BE088D7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53A92CDA-65F3-4F8B-B1C4-6F32FD4471E8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1307979D-490D-4C8A-B378-48BF29DFF853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32D3CBA-A77D-46CD-9C00-289118A3B48F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FCD4A0F-8FB3-4204-A124-391AAA451CC7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99764</xdr:colOff>
      <xdr:row>3</xdr:row>
      <xdr:rowOff>40105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F7DF2FD5-6150-459C-BEDE-A5DDC7641B0D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ED36AC92-48D9-4239-966D-73DCA00A9FE1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FE04B24-864A-4EF3-8915-47DBF79582D3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C584428-99E1-4920-AE20-1F047AA97755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9159A3D-CD1B-4B27-B6BE-6E3F3331D3B1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8C461EBF-497C-4145-A0D3-023FDC82D122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36A92F7A-9C59-48D7-9A44-E5FCEFE9642B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ECD1144-88E6-4A7D-8435-CC707E0016F9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49F7DEC-72A5-4606-8BE9-6BB4EE30382A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A5D38F0-4EEC-414E-A5CF-E3EE26BB3A9B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68909C82-84FA-44F4-AFE7-4EBCCA7884EE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BBB67121-0951-4CD0-A2B6-58DF83E6D389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0</xdr:rowOff>
    </xdr:from>
    <xdr:to>
      <xdr:col>10</xdr:col>
      <xdr:colOff>90239</xdr:colOff>
      <xdr:row>3</xdr:row>
      <xdr:rowOff>40105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D7953D3A-821C-4E35-AF54-588697586971}"/>
            </a:ext>
          </a:extLst>
        </xdr:cNvPr>
        <xdr:cNvSpPr/>
      </xdr:nvSpPr>
      <xdr:spPr>
        <a:xfrm>
          <a:off x="419100" y="552450"/>
          <a:ext cx="10482014" cy="316330"/>
        </a:xfrm>
        <a:prstGeom prst="rect">
          <a:avLst/>
        </a:prstGeom>
        <a:noFill/>
        <a:ln w="28575">
          <a:solidFill>
            <a:srgbClr val="C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分割払いなど複数回に分けて個人が費用を払った場合は、</a:t>
          </a:r>
          <a:r>
            <a:rPr kumimoji="1" lang="ja-JP" altLang="en-US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個人の支払いが完了した月</a:t>
          </a:r>
          <a:r>
            <a:rPr kumimoji="1" lang="ja-JP" altLang="ja-JP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のシートに記載してください。</a:t>
          </a:r>
          <a:endParaRPr lang="ja-JP" altLang="ja-JP">
            <a:solidFill>
              <a:sysClr val="windowText" lastClr="000000"/>
            </a:solidFill>
            <a:effectLst/>
          </a:endParaRPr>
        </a:p>
        <a:p>
          <a:pPr algn="ctr"/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connectionId="1" xr16:uid="{00000000-0016-0000-0200-000000000000}" autoFormatId="20" applyNumberFormats="0" applyBorderFormats="0" applyFontFormats="0" applyPatternFormats="0" applyAlignmentFormats="0" applyWidthHeightFormats="0">
  <queryTableRefresh nextId="24">
    <queryTableFields count="18">
      <queryTableField id="18" name="確認" tableColumnId="17"/>
      <queryTableField id="1" name="ID" tableColumnId="1"/>
      <queryTableField id="2" name="氏名" tableColumnId="2"/>
      <queryTableField id="3" name="修了証明書通番" tableColumnId="3"/>
      <queryTableField id="22" name="事業者名" tableColumnId="18"/>
      <queryTableField id="4" name="講座名" tableColumnId="4"/>
      <queryTableField id="5" name="税込講座価格" tableColumnId="5"/>
      <queryTableField id="6" name="税抜講座価格" tableColumnId="6"/>
      <queryTableField id="20" name="補助対象経費" tableColumnId="16"/>
      <queryTableField id="7" name="負担軽減割合" tableColumnId="7"/>
      <queryTableField id="8" name="補助金支払額" tableColumnId="8"/>
      <queryTableField id="9" name="支払価格" tableColumnId="9"/>
      <queryTableField id="10" name="受領日" tableColumnId="10"/>
      <queryTableField id="11" name="修了日" tableColumnId="11"/>
      <queryTableField id="12" name="入社日" tableColumnId="12"/>
      <queryTableField id="13" name="経過確認日" tableColumnId="13"/>
      <queryTableField id="14" name="負担軽減日" tableColumnId="14"/>
      <queryTableField id="15" name="備考" tableColumnId="15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2307_2" displayName="table2307_2" ref="A10:R11" tableType="queryTable" insertRow="1" totalsRowShown="0">
  <autoFilter ref="A10:R11" xr:uid="{00000000-0009-0000-0100-000002000000}"/>
  <tableColumns count="18">
    <tableColumn id="17" xr3:uid="{00000000-0010-0000-0000-000011000000}" uniqueName="17" name="確認" queryTableFieldId="18"/>
    <tableColumn id="1" xr3:uid="{00000000-0010-0000-0000-000001000000}" uniqueName="1" name="ID" queryTableFieldId="1" dataDxfId="806"/>
    <tableColumn id="2" xr3:uid="{00000000-0010-0000-0000-000002000000}" uniqueName="2" name="氏名" queryTableFieldId="2" dataDxfId="805"/>
    <tableColumn id="3" xr3:uid="{00000000-0010-0000-0000-000003000000}" uniqueName="3" name="修了証明書通番" queryTableFieldId="3" dataDxfId="804"/>
    <tableColumn id="18" xr3:uid="{A8EBDE72-7C0B-4A62-B06E-58680B6B8BDA}" uniqueName="18" name="事業者名" queryTableFieldId="22" dataDxfId="803"/>
    <tableColumn id="4" xr3:uid="{00000000-0010-0000-0000-000004000000}" uniqueName="4" name="講座名" queryTableFieldId="4" dataDxfId="802"/>
    <tableColumn id="5" xr3:uid="{00000000-0010-0000-0000-000005000000}" uniqueName="5" name="税込講座価格" queryTableFieldId="5" dataDxfId="801" dataCellStyle="桁区切り"/>
    <tableColumn id="6" xr3:uid="{00000000-0010-0000-0000-000006000000}" uniqueName="6" name="税抜講座価格" queryTableFieldId="6" dataDxfId="800" dataCellStyle="桁区切り"/>
    <tableColumn id="16" xr3:uid="{0967242F-6184-42AE-B958-5241D5AA356C}" uniqueName="16" name="補助対象経費" queryTableFieldId="20" dataDxfId="799" dataCellStyle="桁区切り"/>
    <tableColumn id="7" xr3:uid="{00000000-0010-0000-0000-000007000000}" uniqueName="7" name="負担軽減割合" queryTableFieldId="7" dataDxfId="798" dataCellStyle="パーセント"/>
    <tableColumn id="8" xr3:uid="{00000000-0010-0000-0000-000008000000}" uniqueName="8" name="補助金支払額" queryTableFieldId="8" dataDxfId="797" dataCellStyle="桁区切り"/>
    <tableColumn id="9" xr3:uid="{00000000-0010-0000-0000-000009000000}" uniqueName="9" name="支払価格" queryTableFieldId="9" dataDxfId="796" dataCellStyle="桁区切り"/>
    <tableColumn id="10" xr3:uid="{00000000-0010-0000-0000-00000A000000}" uniqueName="10" name="受領日" queryTableFieldId="10" dataDxfId="795"/>
    <tableColumn id="11" xr3:uid="{00000000-0010-0000-0000-00000B000000}" uniqueName="11" name="修了日" queryTableFieldId="11" dataDxfId="794"/>
    <tableColumn id="12" xr3:uid="{00000000-0010-0000-0000-00000C000000}" uniqueName="12" name="入社日" queryTableFieldId="12" dataDxfId="793"/>
    <tableColumn id="13" xr3:uid="{00000000-0010-0000-0000-00000D000000}" uniqueName="13" name="経過確認日" queryTableFieldId="13" dataDxfId="792"/>
    <tableColumn id="14" xr3:uid="{00000000-0010-0000-0000-00000E000000}" uniqueName="14" name="負担軽減日" queryTableFieldId="14" dataDxfId="791"/>
    <tableColumn id="15" xr3:uid="{00000000-0010-0000-0000-00000F000000}" uniqueName="15" name="備考" queryTableFieldId="15" dataDxfId="790"/>
  </tableColumns>
  <tableStyleInfo name="TableStyleLight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C6D17338-1B5D-4E0D-92E5-0EFB0E004AE0}" name="table2403" displayName="table2403" ref="B9:R23" totalsRowShown="0" headerRowDxfId="594" tableBorderDxfId="593">
  <autoFilter ref="B9:R23" xr:uid="{00000000-0009-0000-0100-000004000000}"/>
  <tableColumns count="17">
    <tableColumn id="1" xr3:uid="{A3A03D2E-5669-493C-825A-1E7C765FCE03}" name="ID" dataDxfId="592"/>
    <tableColumn id="2" xr3:uid="{74B1E91F-8DAF-4B3F-B9AD-F316F3A3FEC8}" name="氏名" dataDxfId="591">
      <calculatedColumnFormula>IF($B10="","",VLOOKUP($B10,個人名マスタ!$B:$F,2,FALSE))</calculatedColumnFormula>
    </tableColumn>
    <tableColumn id="3" xr3:uid="{2B2827CA-51AD-4DAE-89E7-3DB9FA7102E7}" name="修了証明書通番" dataDxfId="590">
      <calculatedColumnFormula>IF($B10="","",VLOOKUP($B10,個人名マスタ!$B:$F,3,FALSE))</calculatedColumnFormula>
    </tableColumn>
    <tableColumn id="4" xr3:uid="{C68C96B3-54E4-463A-8FA9-97AE13315688}" name="講座名" dataDxfId="589">
      <calculatedColumnFormula>IF($B10="","",VLOOKUP($B10,個人名マスタ!$B:$F,4,FALSE))</calculatedColumnFormula>
    </tableColumn>
    <tableColumn id="16" xr3:uid="{73BCD336-D0D0-4940-8AE9-CCD35B24EB40}" name="事業者名" dataDxfId="588">
      <calculatedColumnFormula>IF($B10="","",VLOOKUP($B10,個人名マスタ!$B:$F,5,FALSE))</calculatedColumnFormula>
    </tableColumn>
    <tableColumn id="5" xr3:uid="{501A44C6-B92A-4522-8108-857243E520C4}" name="税込講座価格" dataDxfId="587"/>
    <tableColumn id="6" xr3:uid="{6E562031-1BD9-4938-AB05-5BD798452670}" name="税抜講座価格" dataDxfId="586">
      <calculatedColumnFormula>ROUNDDOWN(G10/1.1,0)</calculatedColumnFormula>
    </tableColumn>
    <tableColumn id="17" xr3:uid="{327E7B05-CC72-4DDF-9ABA-34D2238E386F}" name="補助対象経費" dataDxfId="585">
      <calculatedColumnFormula>IF(H10&gt;800000,800000,H10)</calculatedColumnFormula>
    </tableColumn>
    <tableColumn id="7" xr3:uid="{B3ADD517-B2BA-4CF9-B223-64B01768569E}" name="負担軽減割合" dataDxfId="584" dataCellStyle="パーセント"/>
    <tableColumn id="8" xr3:uid="{315FD741-9A59-4751-AED5-14E053121BFD}" name="補助金支払額" dataDxfId="583">
      <calculatedColumnFormula>ROUNDDOWN(IF(H10&gt;800000,800000*J10,H10*J10),0)</calculatedColumnFormula>
    </tableColumn>
    <tableColumn id="9" xr3:uid="{D49F7170-AB48-464D-ACD2-D2AD82CB74BF}" name="支払価格" dataDxfId="582"/>
    <tableColumn id="10" xr3:uid="{211A7269-373A-40A1-AF46-50B622BA6172}" name="受領日" dataDxfId="581"/>
    <tableColumn id="11" xr3:uid="{86F7B2E0-C0CC-4633-B5FA-C5F2F207F7B9}" name="修了日" dataDxfId="580"/>
    <tableColumn id="12" xr3:uid="{669F7435-1F82-4058-A778-444B071AC954}" name="入社日" dataDxfId="579"/>
    <tableColumn id="13" xr3:uid="{73AFC71A-32B8-4E3B-8944-9C609353EB94}" name="経過確認日" dataDxfId="578"/>
    <tableColumn id="14" xr3:uid="{4B94A1DA-E844-42D6-90AB-F95737BC23FC}" name="負担軽減日" dataDxfId="577"/>
    <tableColumn id="15" xr3:uid="{E6083EE7-55BC-4C3F-B53A-E9B51C0D7F9F}" name="備考" dataDxfId="576"/>
  </tableColumns>
  <tableStyleInfo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40B2280E-F97E-4AA0-9CF2-017B3FD1962B}" name="table2404" displayName="table2404" ref="B9:R23" totalsRowShown="0" headerRowDxfId="570" tableBorderDxfId="569">
  <autoFilter ref="B9:R23" xr:uid="{00000000-0009-0000-0100-000004000000}"/>
  <tableColumns count="17">
    <tableColumn id="1" xr3:uid="{612CD5D5-22E4-41AE-A38E-FC68FC6552C7}" name="ID" dataDxfId="568"/>
    <tableColumn id="2" xr3:uid="{CD6C3F74-2106-4886-AD49-CD7D63DA700D}" name="氏名" dataDxfId="567">
      <calculatedColumnFormula>IF($B10="","",VLOOKUP($B10,個人名マスタ!$B:$F,2,FALSE))</calculatedColumnFormula>
    </tableColumn>
    <tableColumn id="3" xr3:uid="{E71C7F8D-99B0-4BEE-AC7E-D502E0809194}" name="修了証明書通番" dataDxfId="566">
      <calculatedColumnFormula>IF($B10="","",VLOOKUP($B10,個人名マスタ!$B:$F,3,FALSE))</calculatedColumnFormula>
    </tableColumn>
    <tableColumn id="4" xr3:uid="{79E6CA0D-63FD-4432-AA36-2508B2DAFDD6}" name="講座名" dataDxfId="565">
      <calculatedColumnFormula>IF($B10="","",VLOOKUP($B10,個人名マスタ!$B:$F,4,FALSE))</calculatedColumnFormula>
    </tableColumn>
    <tableColumn id="16" xr3:uid="{7C1CF67F-B733-46BF-B147-50DD44BFF0BB}" name="事業者名" dataDxfId="564">
      <calculatedColumnFormula>IF($B10="","",VLOOKUP($B10,個人名マスタ!$B:$F,5,FALSE))</calculatedColumnFormula>
    </tableColumn>
    <tableColumn id="5" xr3:uid="{2735742E-9D17-4F74-AAD1-E23611B373F3}" name="税込講座価格" dataDxfId="563"/>
    <tableColumn id="6" xr3:uid="{1276340E-DC52-4387-9079-BCC053A763EF}" name="税抜講座価格" dataDxfId="562">
      <calculatedColumnFormula>ROUNDDOWN(G10/1.1,0)</calculatedColumnFormula>
    </tableColumn>
    <tableColumn id="17" xr3:uid="{2379FB90-7317-415F-9871-4CA8F4BC522D}" name="補助対象経費" dataDxfId="561">
      <calculatedColumnFormula>IF(H10&gt;800000,800000,H10)</calculatedColumnFormula>
    </tableColumn>
    <tableColumn id="7" xr3:uid="{14593542-1E0C-45A7-8C8E-B374430D7222}" name="負担軽減割合" dataDxfId="560" dataCellStyle="パーセント"/>
    <tableColumn id="8" xr3:uid="{67002F5E-610D-4478-B53C-289B91DBAF6D}" name="補助金支払額" dataDxfId="559">
      <calculatedColumnFormula>ROUNDDOWN(IF(H10&gt;800000,800000*J10,H10*J10),0)</calculatedColumnFormula>
    </tableColumn>
    <tableColumn id="9" xr3:uid="{FCED41FF-17B1-44F9-86A4-C7C10F88FDF0}" name="支払価格" dataDxfId="558"/>
    <tableColumn id="10" xr3:uid="{8B141E21-B794-4936-BF01-85CC49D09478}" name="受領日" dataDxfId="557"/>
    <tableColumn id="11" xr3:uid="{E3EFE190-4186-4F65-8237-90DA58BB2576}" name="修了日" dataDxfId="556"/>
    <tableColumn id="12" xr3:uid="{5C826FEF-C6A4-49EB-9BE0-37450D9BE912}" name="入社日" dataDxfId="555"/>
    <tableColumn id="13" xr3:uid="{59C08FBE-9C06-4A0C-A35D-86BE67A3DAED}" name="経過確認日" dataDxfId="554"/>
    <tableColumn id="14" xr3:uid="{9FA7CFFA-BFF3-494C-971F-83D398FCF8B6}" name="負担軽減日" dataDxfId="553"/>
    <tableColumn id="15" xr3:uid="{4E4A9CDD-61A5-4911-9B3C-65D9283CABF0}" name="備考" dataDxfId="552"/>
  </tableColumns>
  <tableStyleInfo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231C61E5-458B-4CBE-88D2-BB0ADAFDD217}" name="table2405" displayName="table2405" ref="B9:R23" totalsRowShown="0" headerRowDxfId="546" tableBorderDxfId="545">
  <autoFilter ref="B9:R23" xr:uid="{00000000-0009-0000-0100-000004000000}"/>
  <tableColumns count="17">
    <tableColumn id="1" xr3:uid="{13EF6AD1-B313-4706-B38E-1F19499AC270}" name="ID" dataDxfId="544"/>
    <tableColumn id="2" xr3:uid="{E5ED96FF-E2C2-457B-9EDC-0E1D28FA67AB}" name="氏名" dataDxfId="543">
      <calculatedColumnFormula>IF($B10="","",VLOOKUP($B10,個人名マスタ!$B:$F,2,FALSE))</calculatedColumnFormula>
    </tableColumn>
    <tableColumn id="3" xr3:uid="{82B9A3CF-11FA-4A58-B7A0-F43981C0D3CF}" name="修了証明書通番" dataDxfId="542">
      <calculatedColumnFormula>IF($B10="","",VLOOKUP($B10,個人名マスタ!$B:$F,3,FALSE))</calculatedColumnFormula>
    </tableColumn>
    <tableColumn id="4" xr3:uid="{2A902B3B-E369-4074-8EA9-763DB159EFAD}" name="講座名" dataDxfId="541">
      <calculatedColumnFormula>IF($B10="","",VLOOKUP($B10,個人名マスタ!$B:$F,4,FALSE))</calculatedColumnFormula>
    </tableColumn>
    <tableColumn id="16" xr3:uid="{72129BA2-533C-427E-9F47-5E0A8DB82BA4}" name="事業者名" dataDxfId="540">
      <calculatedColumnFormula>IF($B10="","",VLOOKUP($B10,個人名マスタ!$B:$F,5,FALSE))</calculatedColumnFormula>
    </tableColumn>
    <tableColumn id="5" xr3:uid="{1F280421-3641-46E1-895B-1E13A88127AD}" name="税込講座価格" dataDxfId="539"/>
    <tableColumn id="6" xr3:uid="{373BD566-DB06-454A-869E-F4ED5DC22003}" name="税抜講座価格" dataDxfId="538">
      <calculatedColumnFormula>ROUNDDOWN(G10/1.1,0)</calculatedColumnFormula>
    </tableColumn>
    <tableColumn id="17" xr3:uid="{9E1DC788-41A4-4BF8-8A89-D233BDF30E1F}" name="補助対象経費" dataDxfId="537">
      <calculatedColumnFormula>IF(H10&gt;800000,800000,H10)</calculatedColumnFormula>
    </tableColumn>
    <tableColumn id="7" xr3:uid="{98D5066C-1332-448C-A238-088B998A5095}" name="負担軽減割合" dataDxfId="536" dataCellStyle="パーセント"/>
    <tableColumn id="8" xr3:uid="{1CA5C3AC-2296-40C6-AA8F-291A691941B9}" name="補助金支払額" dataDxfId="535">
      <calculatedColumnFormula>ROUNDDOWN(IF(H10&gt;800000,800000*J10,H10*J10),0)</calculatedColumnFormula>
    </tableColumn>
    <tableColumn id="9" xr3:uid="{ED8D6210-B626-4C0D-9D9A-3B469E98AF9C}" name="支払価格" dataDxfId="534"/>
    <tableColumn id="10" xr3:uid="{8845B9EA-3E66-42A2-A7CF-DA666419F3D2}" name="受領日" dataDxfId="533"/>
    <tableColumn id="11" xr3:uid="{E72A217E-4135-4282-B2CE-F1101732D77C}" name="修了日" dataDxfId="532"/>
    <tableColumn id="12" xr3:uid="{4DB726F8-FC69-4A8D-8F28-9882B38AC6DA}" name="入社日" dataDxfId="531"/>
    <tableColumn id="13" xr3:uid="{58BBC609-5755-4C6C-A10E-70BFD53CF415}" name="経過確認日" dataDxfId="530"/>
    <tableColumn id="14" xr3:uid="{C43BDCCD-373B-4DA3-9BA7-85809B38ABC2}" name="負担軽減日" dataDxfId="529"/>
    <tableColumn id="15" xr3:uid="{09F3EA37-0ACA-4B2E-A753-FC1B6C699FCB}" name="備考" dataDxfId="528"/>
  </tableColumns>
  <tableStyleInfo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1FB3D020-1AC0-4323-8985-93E9033FD6D8}" name="table2406" displayName="table2406" ref="B9:R23" totalsRowShown="0" headerRowDxfId="522" tableBorderDxfId="521">
  <autoFilter ref="B9:R23" xr:uid="{00000000-0009-0000-0100-000004000000}"/>
  <tableColumns count="17">
    <tableColumn id="1" xr3:uid="{C22B8602-28B7-456D-8EBE-2B40E0DC117D}" name="ID" dataDxfId="520"/>
    <tableColumn id="2" xr3:uid="{47580274-BF76-43FB-9AD0-98D625C0F013}" name="氏名" dataDxfId="519">
      <calculatedColumnFormula>IF($B10="","",VLOOKUP($B10,個人名マスタ!$B:$F,2,FALSE))</calculatedColumnFormula>
    </tableColumn>
    <tableColumn id="3" xr3:uid="{04CD8F54-C16D-49BC-9845-12DE9E9F34F8}" name="修了証明書通番" dataDxfId="518">
      <calculatedColumnFormula>IF($B10="","",VLOOKUP($B10,個人名マスタ!$B:$F,3,FALSE))</calculatedColumnFormula>
    </tableColumn>
    <tableColumn id="4" xr3:uid="{E39C0D8C-CC4C-4FA6-8590-805009CF9438}" name="講座名" dataDxfId="517">
      <calculatedColumnFormula>IF($B10="","",VLOOKUP($B10,個人名マスタ!$B:$F,4,FALSE))</calculatedColumnFormula>
    </tableColumn>
    <tableColumn id="16" xr3:uid="{643215C9-23C9-42F7-AA57-41B7CAD71247}" name="事業者名" dataDxfId="516">
      <calculatedColumnFormula>IF($B10="","",VLOOKUP($B10,個人名マスタ!$B:$F,5,FALSE))</calculatedColumnFormula>
    </tableColumn>
    <tableColumn id="5" xr3:uid="{D8351BDA-CB64-4763-BAB5-4E75EB0AFBF9}" name="税込講座価格" dataDxfId="515"/>
    <tableColumn id="6" xr3:uid="{F1448B60-DEFE-4E2A-AD0D-4142651D3D49}" name="税抜講座価格" dataDxfId="514">
      <calculatedColumnFormula>ROUNDDOWN(G10/1.1,0)</calculatedColumnFormula>
    </tableColumn>
    <tableColumn id="17" xr3:uid="{AD5E2ADF-1F0E-43C2-B4FC-244A89C4EAB2}" name="補助対象経費" dataDxfId="513">
      <calculatedColumnFormula>IF(H10&gt;800000,800000,H10)</calculatedColumnFormula>
    </tableColumn>
    <tableColumn id="7" xr3:uid="{814D2666-569A-4A01-B178-5C3551B963BE}" name="負担軽減割合" dataDxfId="512" dataCellStyle="パーセント"/>
    <tableColumn id="8" xr3:uid="{B1EA4D59-7660-482B-BDE0-C0B4205559FC}" name="補助金支払額" dataDxfId="511">
      <calculatedColumnFormula>ROUNDDOWN(IF(H10&gt;800000,800000*J10,H10*J10),0)</calculatedColumnFormula>
    </tableColumn>
    <tableColumn id="9" xr3:uid="{4E9F05AE-6B6D-429D-ACA0-69FF72404F03}" name="支払価格" dataDxfId="510"/>
    <tableColumn id="10" xr3:uid="{1683B06D-C22A-4166-BBD3-F53A67827AC7}" name="受領日" dataDxfId="509"/>
    <tableColumn id="11" xr3:uid="{9D1C08FA-25ED-46F7-B39E-51E01999CF60}" name="修了日" dataDxfId="508"/>
    <tableColumn id="12" xr3:uid="{179974B2-0B8E-467F-95ED-5B3C82230783}" name="入社日" dataDxfId="507"/>
    <tableColumn id="13" xr3:uid="{526FC48D-A82D-4BAD-B6CE-2557AB1B1473}" name="経過確認日" dataDxfId="506"/>
    <tableColumn id="14" xr3:uid="{E607C4E3-D068-45BD-BD89-6A6F3F588966}" name="負担軽減日" dataDxfId="505"/>
    <tableColumn id="15" xr3:uid="{DFAE0990-84A2-4654-99D5-86AC722839E1}" name="備考" dataDxfId="504"/>
  </tableColumns>
  <tableStyleInfo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88C7079F-79A0-4835-8AEE-3677E66FFB70}" name="table2407" displayName="table2407" ref="B9:R23" totalsRowShown="0" headerRowDxfId="498" tableBorderDxfId="497">
  <autoFilter ref="B9:R23" xr:uid="{00000000-0009-0000-0100-000004000000}"/>
  <tableColumns count="17">
    <tableColumn id="1" xr3:uid="{B6E36B2F-F504-47AF-BA69-2D8E77033297}" name="ID" dataDxfId="496"/>
    <tableColumn id="2" xr3:uid="{31BBFF81-8F0C-4C07-8DD1-E57F0D01DD17}" name="氏名" dataDxfId="495">
      <calculatedColumnFormula>IF($B10="","",VLOOKUP($B10,個人名マスタ!$B:$F,2,FALSE))</calculatedColumnFormula>
    </tableColumn>
    <tableColumn id="3" xr3:uid="{1F6CE361-EEBD-47EC-90A2-5E384B4F35AB}" name="修了証明書通番" dataDxfId="494">
      <calculatedColumnFormula>IF($B10="","",VLOOKUP($B10,個人名マスタ!$B:$F,3,FALSE))</calculatedColumnFormula>
    </tableColumn>
    <tableColumn id="4" xr3:uid="{9721CF68-3A2B-40CF-9B6B-ED851D666858}" name="講座名" dataDxfId="493">
      <calculatedColumnFormula>IF($B10="","",VLOOKUP($B10,個人名マスタ!$B:$F,4,FALSE))</calculatedColumnFormula>
    </tableColumn>
    <tableColumn id="16" xr3:uid="{D459CE7A-DB44-479A-A6AC-08B649D148A2}" name="事業者名" dataDxfId="492">
      <calculatedColumnFormula>IF($B10="","",VLOOKUP($B10,個人名マスタ!$B:$F,5,FALSE))</calculatedColumnFormula>
    </tableColumn>
    <tableColumn id="5" xr3:uid="{564AA8FD-6B3C-4E0D-BDC5-08928365CCAA}" name="税込講座価格" dataDxfId="491"/>
    <tableColumn id="6" xr3:uid="{906E745D-FA69-4F3F-AC21-37CBF7D7F96D}" name="税抜講座価格" dataDxfId="490">
      <calculatedColumnFormula>ROUNDDOWN(G10/1.1,0)</calculatedColumnFormula>
    </tableColumn>
    <tableColumn id="17" xr3:uid="{25C87804-63B5-4E1F-9EB4-DEE0EE2D8E84}" name="補助対象経費" dataDxfId="489">
      <calculatedColumnFormula>IF(H10&gt;800000,800000,H10)</calculatedColumnFormula>
    </tableColumn>
    <tableColumn id="7" xr3:uid="{6140E940-2D76-49F3-BD78-C71F6F05CB65}" name="負担軽減割合" dataDxfId="488" dataCellStyle="パーセント"/>
    <tableColumn id="8" xr3:uid="{5532D168-1DCE-40C0-99CC-AE2818CB80A1}" name="補助金支払額" dataDxfId="487">
      <calculatedColumnFormula>ROUNDDOWN(IF(H10&gt;800000,800000*J10,H10*J10),0)</calculatedColumnFormula>
    </tableColumn>
    <tableColumn id="9" xr3:uid="{EAA88D43-AE03-4DD8-8E8F-842644729FF5}" name="支払価格" dataDxfId="486"/>
    <tableColumn id="10" xr3:uid="{E82AE39A-6CE6-42FA-AE54-DA07487895E3}" name="受領日" dataDxfId="485"/>
    <tableColumn id="11" xr3:uid="{03B83714-4E2F-4B25-8C75-6709D136995F}" name="修了日" dataDxfId="484"/>
    <tableColumn id="12" xr3:uid="{8F8F3CA1-F113-4583-8B7A-ED6407A756C2}" name="入社日" dataDxfId="483"/>
    <tableColumn id="13" xr3:uid="{47D698AF-E5CE-49FB-8016-A1B35B6281EF}" name="経過確認日" dataDxfId="482"/>
    <tableColumn id="14" xr3:uid="{1BE8A520-9BA8-4EEC-B9C8-F578FB6DE62C}" name="負担軽減日" dataDxfId="481"/>
    <tableColumn id="15" xr3:uid="{58E94506-D359-4075-A6A3-4245BF36054D}" name="備考" dataDxfId="480"/>
  </tableColumns>
  <tableStyleInfo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A61B7C21-CAE5-4082-BFB8-C5F4FFA4780B}" name="table2408" displayName="table2408" ref="B9:R23" totalsRowShown="0" headerRowDxfId="474" tableBorderDxfId="473">
  <autoFilter ref="B9:R23" xr:uid="{00000000-0009-0000-0100-000004000000}"/>
  <tableColumns count="17">
    <tableColumn id="1" xr3:uid="{EFD172B0-2D22-4B65-9EDF-6F5C546E0B44}" name="ID" dataDxfId="472"/>
    <tableColumn id="2" xr3:uid="{B080440A-21E6-4196-A218-1B0B8BDF56B1}" name="氏名" dataDxfId="471">
      <calculatedColumnFormula>IF($B10="","",VLOOKUP($B10,個人名マスタ!$B:$F,2,FALSE))</calculatedColumnFormula>
    </tableColumn>
    <tableColumn id="3" xr3:uid="{3343216A-93F6-4687-A5EE-A01A902B9F9D}" name="修了証明書通番" dataDxfId="470">
      <calculatedColumnFormula>IF($B10="","",VLOOKUP($B10,個人名マスタ!$B:$F,3,FALSE))</calculatedColumnFormula>
    </tableColumn>
    <tableColumn id="4" xr3:uid="{48A495A2-A8FC-4B3C-8D35-6B18FA783316}" name="講座名" dataDxfId="469">
      <calculatedColumnFormula>IF($B10="","",VLOOKUP($B10,個人名マスタ!$B:$F,4,FALSE))</calculatedColumnFormula>
    </tableColumn>
    <tableColumn id="16" xr3:uid="{D75244BD-DB3C-4361-AA50-C2D692C97775}" name="事業者名" dataDxfId="468">
      <calculatedColumnFormula>IF($B10="","",VLOOKUP($B10,個人名マスタ!$B:$F,5,FALSE))</calculatedColumnFormula>
    </tableColumn>
    <tableColumn id="5" xr3:uid="{2105F12E-C940-4278-8847-D3BC1F5A4084}" name="税込講座価格" dataDxfId="467"/>
    <tableColumn id="6" xr3:uid="{1063AF42-79FB-41EA-B6A8-6E51630C5418}" name="税抜講座価格" dataDxfId="466">
      <calculatedColumnFormula>ROUNDDOWN(G10/1.1,0)</calculatedColumnFormula>
    </tableColumn>
    <tableColumn id="17" xr3:uid="{A2E2FC5F-93AF-4E77-AC86-D49EE7803AF0}" name="補助対象経費" dataDxfId="465">
      <calculatedColumnFormula>IF(H10&gt;800000,800000,H10)</calculatedColumnFormula>
    </tableColumn>
    <tableColumn id="7" xr3:uid="{D632B940-3B4B-4AC5-9A88-259788F8DFD2}" name="負担軽減割合" dataDxfId="464" dataCellStyle="パーセント"/>
    <tableColumn id="8" xr3:uid="{DB69C68E-7023-425C-8C14-703D0DB71719}" name="補助金支払額" dataDxfId="463">
      <calculatedColumnFormula>ROUNDDOWN(IF(H10&gt;800000,800000*J10,H10*J10),0)</calculatedColumnFormula>
    </tableColumn>
    <tableColumn id="9" xr3:uid="{F40F7683-CEF4-40A1-94F7-556C243F2844}" name="支払価格" dataDxfId="462"/>
    <tableColumn id="10" xr3:uid="{796D2849-5BD9-4D28-AD44-EE8AB6F2BB33}" name="受領日" dataDxfId="461"/>
    <tableColumn id="11" xr3:uid="{DA6C029E-DACE-41A2-91D3-FC9751F0C231}" name="修了日" dataDxfId="460"/>
    <tableColumn id="12" xr3:uid="{AEBE03BC-35AA-47E5-81B3-D7040C0B9831}" name="入社日" dataDxfId="459"/>
    <tableColumn id="13" xr3:uid="{9D4C4B7D-55FF-4925-8D7A-2638E0ED1FC1}" name="経過確認日" dataDxfId="458"/>
    <tableColumn id="14" xr3:uid="{D07B9AAF-9B69-42FF-85AB-A54623B043D9}" name="負担軽減日" dataDxfId="457"/>
    <tableColumn id="15" xr3:uid="{D0D26390-2096-4387-9733-A88B74A557EC}" name="備考" dataDxfId="456"/>
  </tableColumns>
  <tableStyleInfo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2F46D8B7-58BE-45BF-94D5-84B117479C90}" name="table2409" displayName="table2409" ref="B9:R23" totalsRowShown="0" headerRowDxfId="450" tableBorderDxfId="449">
  <autoFilter ref="B9:R23" xr:uid="{00000000-0009-0000-0100-000004000000}"/>
  <tableColumns count="17">
    <tableColumn id="1" xr3:uid="{B015D162-27B9-4933-A4FE-372712FAA15D}" name="ID" dataDxfId="448"/>
    <tableColumn id="2" xr3:uid="{6E5D039B-825F-4C2B-A7E0-745D314B3BA8}" name="氏名" dataDxfId="447">
      <calculatedColumnFormula>IF($B10="","",VLOOKUP($B10,個人名マスタ!$B:$F,2,FALSE))</calculatedColumnFormula>
    </tableColumn>
    <tableColumn id="3" xr3:uid="{032D748A-EC19-4B12-8A33-72AA6A77FF4C}" name="修了証明書通番" dataDxfId="446">
      <calculatedColumnFormula>IF($B10="","",VLOOKUP($B10,個人名マスタ!$B:$F,3,FALSE))</calculatedColumnFormula>
    </tableColumn>
    <tableColumn id="4" xr3:uid="{767A676D-FF61-4A2D-9F38-5DA533EC73DF}" name="講座名" dataDxfId="445">
      <calculatedColumnFormula>IF($B10="","",VLOOKUP($B10,個人名マスタ!$B:$F,4,FALSE))</calculatedColumnFormula>
    </tableColumn>
    <tableColumn id="16" xr3:uid="{58BC96D2-4D83-4ED8-BD54-74FCE0C3E2FD}" name="事業者名" dataDxfId="444">
      <calculatedColumnFormula>IF($B10="","",VLOOKUP($B10,個人名マスタ!$B:$F,5,FALSE))</calculatedColumnFormula>
    </tableColumn>
    <tableColumn id="5" xr3:uid="{3FA0407B-5518-4641-93B6-AAA9C884ED56}" name="税込講座価格" dataDxfId="443"/>
    <tableColumn id="6" xr3:uid="{6B614DA9-9517-4EF5-9A42-8D6ED70073EB}" name="税抜講座価格" dataDxfId="442">
      <calculatedColumnFormula>ROUNDDOWN(G10/1.1,0)</calculatedColumnFormula>
    </tableColumn>
    <tableColumn id="17" xr3:uid="{484E3B03-8B83-4EEC-8266-E872A113ABB1}" name="補助対象経費" dataDxfId="441">
      <calculatedColumnFormula>IF(H10&gt;800000,800000,H10)</calculatedColumnFormula>
    </tableColumn>
    <tableColumn id="7" xr3:uid="{24DCE620-D1B1-4A68-8694-02EF1DF29022}" name="負担軽減割合" dataDxfId="440" dataCellStyle="パーセント"/>
    <tableColumn id="8" xr3:uid="{BB282F17-053E-4E3F-AB30-9BCAF02920FC}" name="補助金支払額" dataDxfId="439">
      <calculatedColumnFormula>ROUNDDOWN(IF(H10&gt;800000,800000*J10,H10*J10),0)</calculatedColumnFormula>
    </tableColumn>
    <tableColumn id="9" xr3:uid="{DC14A157-8DB3-4531-B04B-A4DAF1788743}" name="支払価格" dataDxfId="438"/>
    <tableColumn id="10" xr3:uid="{E1340F2D-2A3C-4EFE-922D-9B21ED5D4965}" name="受領日" dataDxfId="437"/>
    <tableColumn id="11" xr3:uid="{2DA017A8-8EF9-459B-9D38-2AEB9B5DD4D6}" name="修了日" dataDxfId="436"/>
    <tableColumn id="12" xr3:uid="{30A02BED-5183-4921-9FA8-F2492B1B8BF7}" name="入社日" dataDxfId="435"/>
    <tableColumn id="13" xr3:uid="{088F07FC-7423-4495-9138-3E7D6F9A3FAF}" name="経過確認日" dataDxfId="434"/>
    <tableColumn id="14" xr3:uid="{806B3BFF-6B82-4E84-AE5F-07EEA428969D}" name="負担軽減日" dataDxfId="433"/>
    <tableColumn id="15" xr3:uid="{259020E4-9CE3-4565-BADB-8C89178B036A}" name="備考" dataDxfId="432"/>
  </tableColumns>
  <tableStyleInfo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8D090058-5A8F-40F2-8866-22B163922322}" name="table2410" displayName="table2410" ref="B9:R23" totalsRowShown="0" headerRowDxfId="426" tableBorderDxfId="425">
  <autoFilter ref="B9:R23" xr:uid="{00000000-0009-0000-0100-000004000000}"/>
  <tableColumns count="17">
    <tableColumn id="1" xr3:uid="{C024D96B-93B6-434B-BF40-A5E3D5DBBA9D}" name="ID" dataDxfId="424"/>
    <tableColumn id="2" xr3:uid="{7DF7ED4B-225F-4D80-806B-F851FAADE5DD}" name="氏名" dataDxfId="423">
      <calculatedColumnFormula>IF($B10="","",VLOOKUP($B10,個人名マスタ!$B:$F,2,FALSE))</calculatedColumnFormula>
    </tableColumn>
    <tableColumn id="3" xr3:uid="{390CDE72-77CD-4E17-BA3A-67F3A83CE9CD}" name="修了証明書通番" dataDxfId="422">
      <calculatedColumnFormula>IF($B10="","",VLOOKUP($B10,個人名マスタ!$B:$F,3,FALSE))</calculatedColumnFormula>
    </tableColumn>
    <tableColumn id="4" xr3:uid="{F29F2605-88FC-47E7-8CDB-0B80FE5F06A4}" name="講座名" dataDxfId="421">
      <calculatedColumnFormula>IF($B10="","",VLOOKUP($B10,個人名マスタ!$B:$F,4,FALSE))</calculatedColumnFormula>
    </tableColumn>
    <tableColumn id="16" xr3:uid="{2733C573-C91D-43E4-A659-BA3BDBDA0306}" name="事業者名" dataDxfId="420">
      <calculatedColumnFormula>IF($B10="","",VLOOKUP($B10,個人名マスタ!$B:$F,5,FALSE))</calculatedColumnFormula>
    </tableColumn>
    <tableColumn id="5" xr3:uid="{12EA419F-8FBD-40F8-B8B0-795696B38453}" name="税込講座価格" dataDxfId="419"/>
    <tableColumn id="6" xr3:uid="{000D0271-319F-4FA5-9C1A-B0F01553D60B}" name="税抜講座価格" dataDxfId="418">
      <calculatedColumnFormula>ROUNDDOWN(G10/1.1,0)</calculatedColumnFormula>
    </tableColumn>
    <tableColumn id="17" xr3:uid="{DA979440-E69C-4730-9DEF-D208DD5629B9}" name="補助対象経費" dataDxfId="417">
      <calculatedColumnFormula>IF(H10&gt;800000,800000,H10)</calculatedColumnFormula>
    </tableColumn>
    <tableColumn id="7" xr3:uid="{B9FFDB4E-58B3-49AC-BD44-B5D976C15D1B}" name="負担軽減割合" dataDxfId="416" dataCellStyle="パーセント"/>
    <tableColumn id="8" xr3:uid="{F5B78483-1D85-428C-9281-431457C99400}" name="補助金支払額" dataDxfId="415">
      <calculatedColumnFormula>ROUNDDOWN(IF(H10&gt;800000,800000*J10,H10*J10),0)</calculatedColumnFormula>
    </tableColumn>
    <tableColumn id="9" xr3:uid="{DFAA3505-E253-4899-BF36-025157D968C8}" name="支払価格" dataDxfId="414"/>
    <tableColumn id="10" xr3:uid="{BA1D8C2F-5BE3-4208-9646-0E0E6F0FB106}" name="受領日" dataDxfId="413"/>
    <tableColumn id="11" xr3:uid="{0BEAA4B3-DA2C-4C9E-9F6B-E286465574C4}" name="修了日" dataDxfId="412"/>
    <tableColumn id="12" xr3:uid="{8D0F3205-C60D-404C-939C-56F1FB898386}" name="入社日" dataDxfId="411"/>
    <tableColumn id="13" xr3:uid="{AD7F1A7C-50FD-407A-9BB1-9F17A490612E}" name="経過確認日" dataDxfId="410"/>
    <tableColumn id="14" xr3:uid="{EC91BAFD-C574-4322-A9B8-B83477B0D089}" name="負担軽減日" dataDxfId="409"/>
    <tableColumn id="15" xr3:uid="{F6F853DD-CF43-4606-B03C-0F62D456B638}" name="備考" dataDxfId="408"/>
  </tableColumns>
  <tableStyleInfo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CEE0BD6C-9921-4ABB-A218-A6A3F77A7B33}" name="table2411" displayName="table2411" ref="B9:R23" totalsRowShown="0" headerRowDxfId="402" tableBorderDxfId="401">
  <autoFilter ref="B9:R23" xr:uid="{00000000-0009-0000-0100-000004000000}"/>
  <tableColumns count="17">
    <tableColumn id="1" xr3:uid="{F38DEC11-1FC4-482F-A344-6AC64FBA8D61}" name="ID" dataDxfId="400"/>
    <tableColumn id="2" xr3:uid="{4A435006-58C5-4A39-A59D-0789BF0D61D5}" name="氏名" dataDxfId="399">
      <calculatedColumnFormula>IF($B10="","",VLOOKUP($B10,個人名マスタ!$B:$F,2,FALSE))</calculatedColumnFormula>
    </tableColumn>
    <tableColumn id="3" xr3:uid="{CC56EB3C-AFD5-4990-BAA8-D64A47A990A0}" name="修了証明書通番" dataDxfId="398">
      <calculatedColumnFormula>IF($B10="","",VLOOKUP($B10,個人名マスタ!$B:$F,3,FALSE))</calculatedColumnFormula>
    </tableColumn>
    <tableColumn id="4" xr3:uid="{5A6EA2A1-D083-4406-AC1D-8AF01063E33C}" name="講座名" dataDxfId="397">
      <calculatedColumnFormula>IF($B10="","",VLOOKUP($B10,個人名マスタ!$B:$F,4,FALSE))</calculatedColumnFormula>
    </tableColumn>
    <tableColumn id="16" xr3:uid="{750913DC-3FBC-4108-AECD-7B26E60A0DE8}" name="事業者名" dataDxfId="396">
      <calculatedColumnFormula>IF($B10="","",VLOOKUP($B10,個人名マスタ!$B:$F,5,FALSE))</calculatedColumnFormula>
    </tableColumn>
    <tableColumn id="5" xr3:uid="{8759D342-BA55-4721-BB20-E62ABF4A6021}" name="税込講座価格" dataDxfId="395"/>
    <tableColumn id="6" xr3:uid="{69715F5B-2499-4FCF-865B-34078CA3F28C}" name="税抜講座価格" dataDxfId="394">
      <calculatedColumnFormula>ROUNDDOWN(G10/1.1,0)</calculatedColumnFormula>
    </tableColumn>
    <tableColumn id="17" xr3:uid="{3A61EE89-E2CF-4B2C-A431-2BC2327C5E45}" name="補助対象経費" dataDxfId="393">
      <calculatedColumnFormula>IF(H10&gt;800000,800000,H10)</calculatedColumnFormula>
    </tableColumn>
    <tableColumn id="7" xr3:uid="{76E85814-59E3-4550-8DFC-AE464FD74773}" name="負担軽減割合" dataDxfId="392" dataCellStyle="パーセント"/>
    <tableColumn id="8" xr3:uid="{3553F65B-5988-413D-B1D3-A691338DF0E0}" name="補助金支払額" dataDxfId="391">
      <calculatedColumnFormula>ROUNDDOWN(IF(H10&gt;800000,800000*J10,H10*J10),0)</calculatedColumnFormula>
    </tableColumn>
    <tableColumn id="9" xr3:uid="{74509CC5-2716-4EE3-BB62-06D0B8B16B62}" name="支払価格" dataDxfId="390"/>
    <tableColumn id="10" xr3:uid="{C8DF576A-48A5-49E8-8C4F-B5FA1ECE8E16}" name="受領日" dataDxfId="389"/>
    <tableColumn id="11" xr3:uid="{FECD129E-8521-4F81-BD2F-50EDF81BD2E8}" name="修了日" dataDxfId="388"/>
    <tableColumn id="12" xr3:uid="{C3B75BC2-0861-4577-8151-EF69FDF5C55E}" name="入社日" dataDxfId="387"/>
    <tableColumn id="13" xr3:uid="{795E68F9-1A82-45F2-96D8-1769DBAE2767}" name="経過確認日" dataDxfId="386"/>
    <tableColumn id="14" xr3:uid="{8B5549BC-728E-4B43-B4AC-C0FC20FD1329}" name="負担軽減日" dataDxfId="385"/>
    <tableColumn id="15" xr3:uid="{858B047D-64F6-4BD4-9346-8AF43DC7F874}" name="備考" dataDxfId="384"/>
  </tableColumns>
  <tableStyleInfo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ED9A4D00-8154-4C5A-A6F9-74CC5DBC7312}" name="table2412" displayName="table2412" ref="B9:R23" totalsRowShown="0" headerRowDxfId="378" tableBorderDxfId="377">
  <autoFilter ref="B9:R23" xr:uid="{00000000-0009-0000-0100-000004000000}"/>
  <tableColumns count="17">
    <tableColumn id="1" xr3:uid="{AF200110-D0E9-4881-B8C3-DA75F74C07F8}" name="ID" dataDxfId="376"/>
    <tableColumn id="2" xr3:uid="{36722A65-542C-46B3-8CF5-37305938E363}" name="氏名" dataDxfId="375">
      <calculatedColumnFormula>IF($B10="","",VLOOKUP($B10,個人名マスタ!$B:$F,2,FALSE))</calculatedColumnFormula>
    </tableColumn>
    <tableColumn id="3" xr3:uid="{FCBD6EA5-8A8F-4888-9834-DC54454C96A5}" name="修了証明書通番" dataDxfId="374">
      <calculatedColumnFormula>IF($B10="","",VLOOKUP($B10,個人名マスタ!$B:$F,3,FALSE))</calculatedColumnFormula>
    </tableColumn>
    <tableColumn id="4" xr3:uid="{4585D6AA-54BB-4B6F-9C61-5E9BBE98D7A2}" name="講座名" dataDxfId="373">
      <calculatedColumnFormula>IF($B10="","",VLOOKUP($B10,個人名マスタ!$B:$F,4,FALSE))</calculatedColumnFormula>
    </tableColumn>
    <tableColumn id="16" xr3:uid="{432E391D-6378-41FD-B4BF-8907F8C89384}" name="事業者名" dataDxfId="372">
      <calculatedColumnFormula>IF($B10="","",VLOOKUP($B10,個人名マスタ!$B:$F,5,FALSE))</calculatedColumnFormula>
    </tableColumn>
    <tableColumn id="5" xr3:uid="{267C5427-66FA-4149-922F-009523747F4C}" name="税込講座価格" dataDxfId="371"/>
    <tableColumn id="6" xr3:uid="{EF96D018-A6B1-4BC2-ABF3-F029D7C7A740}" name="税抜講座価格" dataDxfId="370">
      <calculatedColumnFormula>ROUNDDOWN(G10/1.1,0)</calculatedColumnFormula>
    </tableColumn>
    <tableColumn id="17" xr3:uid="{C5C2F817-0525-421F-9BF3-2D67E1071F37}" name="補助対象経費" dataDxfId="369">
      <calculatedColumnFormula>IF(H10&gt;800000,800000,H10)</calculatedColumnFormula>
    </tableColumn>
    <tableColumn id="7" xr3:uid="{3D19676C-256F-4535-AA6B-F19DD8BD86A0}" name="負担軽減割合" dataDxfId="368" dataCellStyle="パーセント"/>
    <tableColumn id="8" xr3:uid="{1BB5A9FE-AF27-493A-AA50-C5EEDE6B7D08}" name="補助金支払額" dataDxfId="367">
      <calculatedColumnFormula>ROUNDDOWN(IF(H10&gt;800000,800000*J10,H10*J10),0)</calculatedColumnFormula>
    </tableColumn>
    <tableColumn id="9" xr3:uid="{9F2D6855-D1B1-4686-B900-5B712A2D58C6}" name="支払価格" dataDxfId="366"/>
    <tableColumn id="10" xr3:uid="{F2CE64DA-F8AC-4889-BDC1-64F4045AC766}" name="受領日" dataDxfId="365"/>
    <tableColumn id="11" xr3:uid="{4BEC89AC-A1DB-4175-9AF1-74F57F6D630E}" name="修了日" dataDxfId="364"/>
    <tableColumn id="12" xr3:uid="{0BA8B58A-4B9F-4283-B833-7B9E02F561B4}" name="入社日" dataDxfId="363"/>
    <tableColumn id="13" xr3:uid="{81456018-609F-4CEB-B5B0-607D95C76145}" name="経過確認日" dataDxfId="362"/>
    <tableColumn id="14" xr3:uid="{1CFE9AEB-C107-4027-9E2F-ED78C0784BEA}" name="負担軽減日" dataDxfId="361"/>
    <tableColumn id="15" xr3:uid="{338CD6E1-F4DC-4794-B3AF-1241104FFE74}" name="備考" dataDxfId="360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1000000}" name="table2307" displayName="table2307" ref="B9:R23" totalsRowShown="0" headerRowDxfId="786" tableBorderDxfId="785">
  <autoFilter ref="B9:R23" xr:uid="{00000000-0009-0000-0100-000001000000}"/>
  <tableColumns count="17">
    <tableColumn id="1" xr3:uid="{00000000-0010-0000-0100-000001000000}" name="ID" dataDxfId="784"/>
    <tableColumn id="2" xr3:uid="{00000000-0010-0000-0100-000002000000}" name="氏名" dataDxfId="783">
      <calculatedColumnFormula>IF($B10="","",VLOOKUP($B10,個人名マスタ!$B:$F,2,FALSE))</calculatedColumnFormula>
    </tableColumn>
    <tableColumn id="3" xr3:uid="{00000000-0010-0000-0100-000003000000}" name="修了証明書通番" dataDxfId="782">
      <calculatedColumnFormula>IF($B10="","",VLOOKUP($B10,個人名マスタ!$B:$F,3,FALSE))</calculatedColumnFormula>
    </tableColumn>
    <tableColumn id="4" xr3:uid="{00000000-0010-0000-0100-000004000000}" name="講座名" dataDxfId="781">
      <calculatedColumnFormula>IF($B10="","",VLOOKUP($B10,個人名マスタ!$B:$F,4,FALSE))</calculatedColumnFormula>
    </tableColumn>
    <tableColumn id="16" xr3:uid="{3837A367-827E-4703-90CD-710CF8505DBF}" name="事業者名" dataDxfId="780">
      <calculatedColumnFormula>IF($B10="","",VLOOKUP($B10,個人名マスタ!$B:$F,5,FALSE))</calculatedColumnFormula>
    </tableColumn>
    <tableColumn id="5" xr3:uid="{00000000-0010-0000-0100-000005000000}" name="税込講座価格" dataDxfId="779"/>
    <tableColumn id="6" xr3:uid="{00000000-0010-0000-0100-000006000000}" name="税抜講座価格" dataDxfId="778">
      <calculatedColumnFormula>ROUNDDOWN(G10/1.1,0)</calculatedColumnFormula>
    </tableColumn>
    <tableColumn id="18" xr3:uid="{D6057EC0-EC6E-4344-B1C0-AB5DE243082C}" name="補助対象経費" dataDxfId="777">
      <calculatedColumnFormula>IF(H10&gt;800000,800000,H10)</calculatedColumnFormula>
    </tableColumn>
    <tableColumn id="7" xr3:uid="{00000000-0010-0000-0100-000007000000}" name="負担軽減割合" dataDxfId="776" dataCellStyle="パーセント"/>
    <tableColumn id="8" xr3:uid="{00000000-0010-0000-0100-000008000000}" name="補助金支払額" dataDxfId="775">
      <calculatedColumnFormula>ROUNDDOWN(IF(H10&gt;800000,800000*J10,H10*J10),0)</calculatedColumnFormula>
    </tableColumn>
    <tableColumn id="9" xr3:uid="{00000000-0010-0000-0100-000009000000}" name="支払価格" dataDxfId="774"/>
    <tableColumn id="10" xr3:uid="{00000000-0010-0000-0100-00000A000000}" name="受領日" dataDxfId="773"/>
    <tableColumn id="11" xr3:uid="{00000000-0010-0000-0100-00000B000000}" name="修了日" dataDxfId="772"/>
    <tableColumn id="12" xr3:uid="{00000000-0010-0000-0100-00000C000000}" name="入社日" dataDxfId="771"/>
    <tableColumn id="13" xr3:uid="{00000000-0010-0000-0100-00000D000000}" name="経過確認日" dataDxfId="770"/>
    <tableColumn id="14" xr3:uid="{00000000-0010-0000-0100-00000E000000}" name="負担軽減日" dataDxfId="769"/>
    <tableColumn id="15" xr3:uid="{00000000-0010-0000-0100-00000F000000}" name="備考" dataDxfId="768"/>
  </tableColumns>
  <tableStyleInfo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660E9F6B-CF76-4257-92B8-8710D758A0E4}" name="table2501" displayName="table2501" ref="B9:R23" totalsRowShown="0" headerRowDxfId="354" tableBorderDxfId="353">
  <autoFilter ref="B9:R23" xr:uid="{00000000-0009-0000-0100-000004000000}"/>
  <tableColumns count="17">
    <tableColumn id="1" xr3:uid="{9D2A4BEA-0F98-4DF5-ABA4-C8CA52FACECB}" name="ID" dataDxfId="352"/>
    <tableColumn id="2" xr3:uid="{EA444293-588A-40F2-96A4-ECD134895BE6}" name="氏名" dataDxfId="351">
      <calculatedColumnFormula>IF($B10="","",VLOOKUP($B10,個人名マスタ!$B:$F,2,FALSE))</calculatedColumnFormula>
    </tableColumn>
    <tableColumn id="3" xr3:uid="{50402B82-87AB-44F4-9F25-53CFA28E4042}" name="修了証明書通番" dataDxfId="350">
      <calculatedColumnFormula>IF($B10="","",VLOOKUP($B10,個人名マスタ!$B:$F,3,FALSE))</calculatedColumnFormula>
    </tableColumn>
    <tableColumn id="4" xr3:uid="{5C808467-D813-45C9-81EF-098E47771D68}" name="講座名" dataDxfId="349">
      <calculatedColumnFormula>IF($B10="","",VLOOKUP($B10,個人名マスタ!$B:$F,4,FALSE))</calculatedColumnFormula>
    </tableColumn>
    <tableColumn id="16" xr3:uid="{02EDD48D-3350-4CDF-8D14-4A03D4CF4BA3}" name="事業者名" dataDxfId="348">
      <calculatedColumnFormula>IF($B10="","",VLOOKUP($B10,個人名マスタ!$B:$F,5,FALSE))</calculatedColumnFormula>
    </tableColumn>
    <tableColumn id="5" xr3:uid="{0319C9BB-EC8A-4FD7-B38D-8FD2253EC89E}" name="税込講座価格" dataDxfId="347"/>
    <tableColumn id="6" xr3:uid="{181C2810-26DF-42A0-A6D1-6AE4BA9291D9}" name="税抜講座価格" dataDxfId="346">
      <calculatedColumnFormula>ROUNDDOWN(G10/1.1,0)</calculatedColumnFormula>
    </tableColumn>
    <tableColumn id="17" xr3:uid="{5A966731-EAFD-4D59-8A16-B7CD13572CD2}" name="補助対象経費" dataDxfId="345">
      <calculatedColumnFormula>IF(H10&gt;800000,800000,H10)</calculatedColumnFormula>
    </tableColumn>
    <tableColumn id="7" xr3:uid="{306448F9-B876-48AA-A546-7AAA62E2453E}" name="負担軽減割合" dataDxfId="344" dataCellStyle="パーセント"/>
    <tableColumn id="8" xr3:uid="{0502C3BC-8F07-49A5-9E74-CDA4F099A946}" name="補助金支払額" dataDxfId="343">
      <calculatedColumnFormula>ROUNDDOWN(IF(H10&gt;800000,800000*J10,H10*J10),0)</calculatedColumnFormula>
    </tableColumn>
    <tableColumn id="9" xr3:uid="{26869CAD-E8E6-4EE1-8F5B-9227A7B46AE7}" name="支払価格" dataDxfId="342"/>
    <tableColumn id="10" xr3:uid="{57A5A99B-0519-42E0-83F7-488D97524659}" name="受領日" dataDxfId="341"/>
    <tableColumn id="11" xr3:uid="{BFB629D2-5A02-4A4F-98D0-E143DF814FD8}" name="修了日" dataDxfId="340"/>
    <tableColumn id="12" xr3:uid="{6F9F1306-6E61-4F57-85EA-CCD07E8D7801}" name="入社日" dataDxfId="339"/>
    <tableColumn id="13" xr3:uid="{029E14DD-F58A-4579-8EC5-9AA92562363B}" name="経過確認日" dataDxfId="338"/>
    <tableColumn id="14" xr3:uid="{A576A35F-F3BB-4C5C-B04C-59DC75DECAFE}" name="負担軽減日" dataDxfId="337"/>
    <tableColumn id="15" xr3:uid="{174538A1-DC90-49D9-AAF8-BA80D012DEC4}" name="備考" dataDxfId="336"/>
  </tableColumns>
  <tableStyleInfo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044C879C-62BC-42B6-940B-D6B4CB65E917}" name="table2502" displayName="table2502" ref="B9:R23" totalsRowShown="0" headerRowDxfId="330" tableBorderDxfId="329">
  <autoFilter ref="B9:R23" xr:uid="{00000000-0009-0000-0100-000004000000}"/>
  <tableColumns count="17">
    <tableColumn id="1" xr3:uid="{BCEFE0E4-6207-4C4E-8990-468B270C0FF8}" name="ID" dataDxfId="328"/>
    <tableColumn id="2" xr3:uid="{9E2430F0-2C73-4835-806E-DDC0BFA5E01F}" name="氏名" dataDxfId="327">
      <calculatedColumnFormula>IF($B10="","",VLOOKUP($B10,個人名マスタ!$B:$F,2,FALSE))</calculatedColumnFormula>
    </tableColumn>
    <tableColumn id="3" xr3:uid="{E669E099-0274-45DA-BD97-DA9E39BE851D}" name="修了証明書通番" dataDxfId="326">
      <calculatedColumnFormula>IF($B10="","",VLOOKUP($B10,個人名マスタ!$B:$F,3,FALSE))</calculatedColumnFormula>
    </tableColumn>
    <tableColumn id="4" xr3:uid="{57E6C3E4-927D-424A-8EAF-6740B3C44799}" name="講座名" dataDxfId="325">
      <calculatedColumnFormula>IF($B10="","",VLOOKUP($B10,個人名マスタ!$B:$F,4,FALSE))</calculatedColumnFormula>
    </tableColumn>
    <tableColumn id="16" xr3:uid="{29D4C4CE-5831-4865-843F-439B62E60A0D}" name="事業者名" dataDxfId="324">
      <calculatedColumnFormula>IF($B10="","",VLOOKUP($B10,個人名マスタ!$B:$F,5,FALSE))</calculatedColumnFormula>
    </tableColumn>
    <tableColumn id="5" xr3:uid="{3F81B469-01DC-4D3D-8E26-F668E70BD945}" name="税込講座価格" dataDxfId="323"/>
    <tableColumn id="6" xr3:uid="{A1120C65-D6E5-4A89-9B70-1C4CF4E3A882}" name="税抜講座価格" dataDxfId="322">
      <calculatedColumnFormula>ROUNDDOWN(G10/1.1,0)</calculatedColumnFormula>
    </tableColumn>
    <tableColumn id="17" xr3:uid="{94928AFD-A8C1-4382-B8F4-71283F7856D3}" name="補助対象経費" dataDxfId="321">
      <calculatedColumnFormula>IF(H10&gt;800000,800000,H10)</calculatedColumnFormula>
    </tableColumn>
    <tableColumn id="7" xr3:uid="{E64E9C40-5F38-48E1-82E6-540EE695297A}" name="負担軽減割合" dataDxfId="320" dataCellStyle="パーセント"/>
    <tableColumn id="8" xr3:uid="{09B70962-AA84-4B55-8168-7D6F37CB108A}" name="補助金支払額" dataDxfId="319">
      <calculatedColumnFormula>ROUNDDOWN(IF(H10&gt;800000,800000*J10,H10*J10),0)</calculatedColumnFormula>
    </tableColumn>
    <tableColumn id="9" xr3:uid="{1B73A951-C28D-4360-86BA-7F6DC5858578}" name="支払価格" dataDxfId="318"/>
    <tableColumn id="10" xr3:uid="{08D045CA-841E-4536-81CC-D30EECE06EB2}" name="受領日" dataDxfId="317"/>
    <tableColumn id="11" xr3:uid="{86B45B85-5F7F-491A-8056-63D30BEFF43F}" name="修了日" dataDxfId="316"/>
    <tableColumn id="12" xr3:uid="{88027029-C625-4898-9152-B2E04FC87B03}" name="入社日" dataDxfId="315"/>
    <tableColumn id="13" xr3:uid="{49C78EC5-1F00-44A6-91C0-71354E4637F5}" name="経過確認日" dataDxfId="314"/>
    <tableColumn id="14" xr3:uid="{A9A20C0C-5F60-4C63-AA81-218A3E5F4377}" name="負担軽減日" dataDxfId="313"/>
    <tableColumn id="15" xr3:uid="{FEF45B49-231C-4082-A41E-30699EA3F67D}" name="備考" dataDxfId="312"/>
  </tableColumns>
  <tableStyleInfo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C2B69C54-DF3B-4ED0-90F0-4267E6C75976}" name="table2503" displayName="table2503" ref="B9:R23" totalsRowShown="0" headerRowDxfId="306" tableBorderDxfId="305">
  <autoFilter ref="B9:R23" xr:uid="{00000000-0009-0000-0100-000004000000}"/>
  <tableColumns count="17">
    <tableColumn id="1" xr3:uid="{B95F3639-6B0C-4F3A-ABCC-6BE22E40804B}" name="ID" dataDxfId="304"/>
    <tableColumn id="2" xr3:uid="{A3823FAA-5FE2-4FD7-A8B7-B98F07E58F71}" name="氏名" dataDxfId="303">
      <calculatedColumnFormula>IF($B10="","",VLOOKUP($B10,個人名マスタ!$B:$F,2,FALSE))</calculatedColumnFormula>
    </tableColumn>
    <tableColumn id="3" xr3:uid="{10DFB1C7-62CE-47BF-9238-83E69B8EF2CE}" name="修了証明書通番" dataDxfId="302">
      <calculatedColumnFormula>IF($B10="","",VLOOKUP($B10,個人名マスタ!$B:$F,3,FALSE))</calculatedColumnFormula>
    </tableColumn>
    <tableColumn id="4" xr3:uid="{D00796D2-8DD8-455A-9DB0-CF283CD997C1}" name="講座名" dataDxfId="301">
      <calculatedColumnFormula>IF($B10="","",VLOOKUP($B10,個人名マスタ!$B:$F,4,FALSE))</calculatedColumnFormula>
    </tableColumn>
    <tableColumn id="16" xr3:uid="{57A0A63F-E406-4DE3-84E1-394EEABEB2D4}" name="事業者名" dataDxfId="300">
      <calculatedColumnFormula>IF($B10="","",VLOOKUP($B10,個人名マスタ!$B:$F,5,FALSE))</calculatedColumnFormula>
    </tableColumn>
    <tableColumn id="5" xr3:uid="{3ECEC39E-52E2-405F-A7D3-83C3050C9FC1}" name="税込講座価格" dataDxfId="299"/>
    <tableColumn id="6" xr3:uid="{6E0E82A2-F585-42FF-A00E-B444A4CF29C4}" name="税抜講座価格" dataDxfId="298">
      <calculatedColumnFormula>ROUNDDOWN(G10/1.1,0)</calculatedColumnFormula>
    </tableColumn>
    <tableColumn id="17" xr3:uid="{29ADBA6C-2F14-4D76-BE9E-1DD8C4DDDFB4}" name="補助対象経費" dataDxfId="297">
      <calculatedColumnFormula>IF(H10&gt;800000,800000,H10)</calculatedColumnFormula>
    </tableColumn>
    <tableColumn id="7" xr3:uid="{98DBE3F0-EF11-42EA-93FD-B288C6971140}" name="負担軽減割合" dataDxfId="296" dataCellStyle="パーセント"/>
    <tableColumn id="8" xr3:uid="{71541DCB-1B56-4610-B29F-07B56A6C27B6}" name="補助金支払額" dataDxfId="295">
      <calculatedColumnFormula>ROUNDDOWN(IF(H10&gt;800000,800000*J10,H10*J10),0)</calculatedColumnFormula>
    </tableColumn>
    <tableColumn id="9" xr3:uid="{4B826695-8C28-43E4-8593-E7EACC660C17}" name="支払価格" dataDxfId="294"/>
    <tableColumn id="10" xr3:uid="{85DAF322-5841-4F2B-8807-7CFE0DD9A0A5}" name="受領日" dataDxfId="293"/>
    <tableColumn id="11" xr3:uid="{244F17C9-0389-4F14-8D15-74050A7B865E}" name="修了日" dataDxfId="292"/>
    <tableColumn id="12" xr3:uid="{81E8823B-43A8-439D-BB6C-7B6303DC71E1}" name="入社日" dataDxfId="291"/>
    <tableColumn id="13" xr3:uid="{F07058AB-61DE-4E8C-BF2B-C7B20EF063DA}" name="経過確認日" dataDxfId="290"/>
    <tableColumn id="14" xr3:uid="{2325D7A5-9CCF-4F2B-B13F-79DC98D1B923}" name="負担軽減日" dataDxfId="289"/>
    <tableColumn id="15" xr3:uid="{68745BE8-40BB-4FFC-97BB-3091CDFB8895}" name="備考" dataDxfId="288"/>
  </tableColumns>
  <tableStyleInfo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1699FCE7-CCED-4B07-AE83-492D436ECD04}" name="table2504" displayName="table2504" ref="B9:R23" totalsRowShown="0" headerRowDxfId="282" tableBorderDxfId="281">
  <autoFilter ref="B9:R23" xr:uid="{00000000-0009-0000-0100-000004000000}"/>
  <tableColumns count="17">
    <tableColumn id="1" xr3:uid="{D5995396-2B99-4CCD-A887-C3467976E98C}" name="ID" dataDxfId="280"/>
    <tableColumn id="2" xr3:uid="{26506A4D-D2A3-4536-9841-089161494E3A}" name="氏名" dataDxfId="279">
      <calculatedColumnFormula>IF($B10="","",VLOOKUP($B10,個人名マスタ!$B:$F,2,FALSE))</calculatedColumnFormula>
    </tableColumn>
    <tableColumn id="3" xr3:uid="{2AC449C7-144D-4137-A960-2C3111E429F1}" name="修了証明書通番" dataDxfId="278">
      <calculatedColumnFormula>IF($B10="","",VLOOKUP($B10,個人名マスタ!$B:$F,3,FALSE))</calculatedColumnFormula>
    </tableColumn>
    <tableColumn id="4" xr3:uid="{02530D48-9E18-4365-809C-663683D50683}" name="講座名" dataDxfId="277">
      <calculatedColumnFormula>IF($B10="","",VLOOKUP($B10,個人名マスタ!$B:$F,4,FALSE))</calculatedColumnFormula>
    </tableColumn>
    <tableColumn id="16" xr3:uid="{CA080D7F-D630-462B-AC69-6B775BC2195D}" name="事業者名" dataDxfId="276">
      <calculatedColumnFormula>IF($B10="","",VLOOKUP($B10,個人名マスタ!$B:$F,5,FALSE))</calculatedColumnFormula>
    </tableColumn>
    <tableColumn id="5" xr3:uid="{FA64BFBB-B13F-48B4-88EC-066D21985297}" name="税込講座価格" dataDxfId="275"/>
    <tableColumn id="6" xr3:uid="{87046BC8-AEAA-440A-9CD6-5CADF3C9EDCF}" name="税抜講座価格" dataDxfId="274">
      <calculatedColumnFormula>ROUNDDOWN(G10/1.1,0)</calculatedColumnFormula>
    </tableColumn>
    <tableColumn id="17" xr3:uid="{49525A89-01F9-4E2C-8AE8-4F95BE239F59}" name="補助対象経費" dataDxfId="273">
      <calculatedColumnFormula>IF(H10&gt;800000,800000,H10)</calculatedColumnFormula>
    </tableColumn>
    <tableColumn id="7" xr3:uid="{9C5BD0E5-C1BA-4F19-AC08-939E713455AE}" name="負担軽減割合" dataDxfId="272" dataCellStyle="パーセント"/>
    <tableColumn id="8" xr3:uid="{5F51411E-91A6-42D3-B787-7F5E5CB1D8A5}" name="補助金支払額" dataDxfId="271">
      <calculatedColumnFormula>ROUNDDOWN(IF(H10&gt;800000,800000*J10,H10*J10),0)</calculatedColumnFormula>
    </tableColumn>
    <tableColumn id="9" xr3:uid="{4BF9ADE0-02D5-48F3-AE22-7AE25F1E344E}" name="支払価格" dataDxfId="270"/>
    <tableColumn id="10" xr3:uid="{0C0591C6-6C26-429E-B15B-384C0AFFAA93}" name="受領日" dataDxfId="269"/>
    <tableColumn id="11" xr3:uid="{E44F320C-0D2A-4432-98EA-3E92EDC3365F}" name="修了日" dataDxfId="268"/>
    <tableColumn id="12" xr3:uid="{E274F937-9AF8-42D3-9F99-A2952BFCA95B}" name="入社日" dataDxfId="267"/>
    <tableColumn id="13" xr3:uid="{F0280DFF-5825-4432-A795-54ECE2714D26}" name="経過確認日" dataDxfId="266"/>
    <tableColumn id="14" xr3:uid="{EB84C3C3-F7FB-4A4E-A163-A824022F1094}" name="負担軽減日" dataDxfId="265"/>
    <tableColumn id="15" xr3:uid="{808CF066-1D50-45FC-A422-AAA9E7CDB93E}" name="備考" dataDxfId="264"/>
  </tableColumns>
  <tableStyleInfo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FE689D31-BF5E-4248-8B86-616E94AEF5B3}" name="table2505" displayName="table2505" ref="B9:R23" totalsRowShown="0" headerRowDxfId="258" tableBorderDxfId="257">
  <autoFilter ref="B9:R23" xr:uid="{00000000-0009-0000-0100-000004000000}"/>
  <tableColumns count="17">
    <tableColumn id="1" xr3:uid="{49878BA5-68EB-4EF2-8D97-B75AF64E8969}" name="ID" dataDxfId="256"/>
    <tableColumn id="2" xr3:uid="{223FA21B-892D-4C2B-93D4-CE7F2ED399A9}" name="氏名" dataDxfId="255">
      <calculatedColumnFormula>IF($B10="","",VLOOKUP($B10,個人名マスタ!$B:$F,2,FALSE))</calculatedColumnFormula>
    </tableColumn>
    <tableColumn id="3" xr3:uid="{D03008C1-3BE7-477B-AFFC-BA91B3502517}" name="修了証明書通番" dataDxfId="254">
      <calculatedColumnFormula>IF($B10="","",VLOOKUP($B10,個人名マスタ!$B:$F,3,FALSE))</calculatedColumnFormula>
    </tableColumn>
    <tableColumn id="4" xr3:uid="{1EE522D2-4484-4137-9FD2-9130672E8BA7}" name="講座名" dataDxfId="253">
      <calculatedColumnFormula>IF($B10="","",VLOOKUP($B10,個人名マスタ!$B:$F,4,FALSE))</calculatedColumnFormula>
    </tableColumn>
    <tableColumn id="16" xr3:uid="{C8C0EFAE-BC52-40B2-8FF4-7AA92E2AFCC4}" name="事業者名" dataDxfId="252">
      <calculatedColumnFormula>IF($B10="","",VLOOKUP($B10,個人名マスタ!$B:$F,5,FALSE))</calculatedColumnFormula>
    </tableColumn>
    <tableColumn id="5" xr3:uid="{4E00220A-8EA2-43DC-9BFA-6B098CC2D2DB}" name="税込講座価格" dataDxfId="251"/>
    <tableColumn id="6" xr3:uid="{5B1ACDF5-D828-49B5-8269-3178D1C2B9BE}" name="税抜講座価格" dataDxfId="250">
      <calculatedColumnFormula>ROUNDDOWN(G10/1.1,0)</calculatedColumnFormula>
    </tableColumn>
    <tableColumn id="17" xr3:uid="{4CF7B844-B98E-4BD1-8F45-9C4F174508D4}" name="補助対象経費" dataDxfId="249">
      <calculatedColumnFormula>IF(H10&gt;800000,800000,H10)</calculatedColumnFormula>
    </tableColumn>
    <tableColumn id="7" xr3:uid="{1CACABFC-C60B-4CBE-AA64-84032667F422}" name="負担軽減割合" dataDxfId="248" dataCellStyle="パーセント"/>
    <tableColumn id="8" xr3:uid="{4D461789-4B4D-462D-9E66-78EC70D03EF4}" name="補助金支払額" dataDxfId="247">
      <calculatedColumnFormula>ROUNDDOWN(IF(H10&gt;800000,800000*J10,H10*J10),0)</calculatedColumnFormula>
    </tableColumn>
    <tableColumn id="9" xr3:uid="{AA8C9388-274E-40F4-B0B0-8EB2FCEDD627}" name="支払価格" dataDxfId="246"/>
    <tableColumn id="10" xr3:uid="{C983F41A-70DD-476B-A1A6-61A27F0E7015}" name="受領日" dataDxfId="245"/>
    <tableColumn id="11" xr3:uid="{63D487AF-83DA-4E98-BE64-279BE3EDE9F7}" name="修了日" dataDxfId="244"/>
    <tableColumn id="12" xr3:uid="{5EFEB38C-C058-4034-BE1D-FFF2AA6CBDBD}" name="入社日" dataDxfId="243"/>
    <tableColumn id="13" xr3:uid="{FE47222F-6DA1-4B8D-8550-55C3BDAD1989}" name="経過確認日" dataDxfId="242"/>
    <tableColumn id="14" xr3:uid="{2CA7B9EF-BC83-4412-9614-72444731C208}" name="負担軽減日" dataDxfId="241"/>
    <tableColumn id="15" xr3:uid="{29103D9F-880A-4C66-B8DA-743491FB98DE}" name="備考" dataDxfId="240"/>
  </tableColumns>
  <tableStyleInfo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40665A33-790E-4544-A31C-B5EE17052523}" name="table2506" displayName="table2506" ref="B9:R23" totalsRowShown="0" headerRowDxfId="234" tableBorderDxfId="233">
  <autoFilter ref="B9:R23" xr:uid="{00000000-0009-0000-0100-000004000000}"/>
  <tableColumns count="17">
    <tableColumn id="1" xr3:uid="{6F208AAE-D53C-4AF5-9993-F7BF613D4345}" name="ID" dataDxfId="232"/>
    <tableColumn id="2" xr3:uid="{7770865B-896E-4E8B-888D-28E7F921DE91}" name="氏名" dataDxfId="231">
      <calculatedColumnFormula>IF($B10="","",VLOOKUP($B10,個人名マスタ!$B:$F,2,FALSE))</calculatedColumnFormula>
    </tableColumn>
    <tableColumn id="3" xr3:uid="{21897889-3CC1-4CF0-97F0-1709D7FFDF55}" name="修了証明書通番" dataDxfId="230">
      <calculatedColumnFormula>IF($B10="","",VLOOKUP($B10,個人名マスタ!$B:$F,3,FALSE))</calculatedColumnFormula>
    </tableColumn>
    <tableColumn id="4" xr3:uid="{ED99C81C-6635-479D-8638-0D8C67CAE433}" name="講座名" dataDxfId="229">
      <calculatedColumnFormula>IF($B10="","",VLOOKUP($B10,個人名マスタ!$B:$F,4,FALSE))</calculatedColumnFormula>
    </tableColumn>
    <tableColumn id="16" xr3:uid="{18260528-E941-4F4F-8D0C-0D37614A5BEC}" name="事業者名" dataDxfId="228">
      <calculatedColumnFormula>IF($B10="","",VLOOKUP($B10,個人名マスタ!$B:$F,5,FALSE))</calculatedColumnFormula>
    </tableColumn>
    <tableColumn id="5" xr3:uid="{F661CA04-5EBA-43F7-9BCA-669E5B4DF611}" name="税込講座価格" dataDxfId="227"/>
    <tableColumn id="6" xr3:uid="{10BF85B3-5DA9-43A9-8BFC-562F67480C01}" name="税抜講座価格" dataDxfId="226">
      <calculatedColumnFormula>ROUNDDOWN(G10/1.1,0)</calculatedColumnFormula>
    </tableColumn>
    <tableColumn id="17" xr3:uid="{F748E67C-7B22-4952-9F16-0B72187C3662}" name="補助対象経費" dataDxfId="225">
      <calculatedColumnFormula>IF(H10&gt;800000,800000,H10)</calculatedColumnFormula>
    </tableColumn>
    <tableColumn id="7" xr3:uid="{6D6F4500-D2CB-45A4-B34F-EF39184FDADB}" name="負担軽減割合" dataDxfId="224" dataCellStyle="パーセント"/>
    <tableColumn id="8" xr3:uid="{5951F6AE-FE48-412A-B0BA-D72EEA031ABD}" name="補助金支払額" dataDxfId="223">
      <calculatedColumnFormula>ROUNDDOWN(IF(H10&gt;800000,800000*J10,H10*J10),0)</calculatedColumnFormula>
    </tableColumn>
    <tableColumn id="9" xr3:uid="{D41DA43C-ED9E-4853-8E8A-BA42D3ACD152}" name="支払価格" dataDxfId="222"/>
    <tableColumn id="10" xr3:uid="{BF2681FC-0D58-4E0B-A562-D04990BAD028}" name="受領日" dataDxfId="221"/>
    <tableColumn id="11" xr3:uid="{30DBF1B5-9E9F-4067-BBEC-C958D90263D0}" name="修了日" dataDxfId="220"/>
    <tableColumn id="12" xr3:uid="{3EE5A695-8398-44A4-AF8A-BCC44060C503}" name="入社日" dataDxfId="219"/>
    <tableColumn id="13" xr3:uid="{FD8195FB-898A-4027-8769-FE01D76C618C}" name="経過確認日" dataDxfId="218"/>
    <tableColumn id="14" xr3:uid="{C4DA1BDF-9C20-40EA-B6B5-72AB837FE817}" name="負担軽減日" dataDxfId="217"/>
    <tableColumn id="15" xr3:uid="{9EF54F1B-8660-4ACF-8672-01D98B455C2F}" name="備考" dataDxfId="216"/>
  </tableColumns>
  <tableStyleInfo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7C6DCDC4-B824-41A5-A076-0DEF20A8B021}" name="table2507" displayName="table2507" ref="B9:R23" totalsRowShown="0" headerRowDxfId="210" tableBorderDxfId="209">
  <autoFilter ref="B9:R23" xr:uid="{00000000-0009-0000-0100-000004000000}"/>
  <tableColumns count="17">
    <tableColumn id="1" xr3:uid="{4F0D3B1D-2F15-453C-8595-80636DA26581}" name="ID" dataDxfId="208"/>
    <tableColumn id="2" xr3:uid="{954C5EAB-B383-4F47-925D-925CD206203A}" name="氏名" dataDxfId="207">
      <calculatedColumnFormula>IF($B10="","",VLOOKUP($B10,個人名マスタ!$B:$F,2,FALSE))</calculatedColumnFormula>
    </tableColumn>
    <tableColumn id="3" xr3:uid="{0C1ECBA8-E485-4D2F-BE08-789EE9DF21B7}" name="修了証明書通番" dataDxfId="206">
      <calculatedColumnFormula>IF($B10="","",VLOOKUP($B10,個人名マスタ!$B:$F,3,FALSE))</calculatedColumnFormula>
    </tableColumn>
    <tableColumn id="4" xr3:uid="{FE2CAB27-1189-45CC-A41E-0750A6928945}" name="講座名" dataDxfId="205">
      <calculatedColumnFormula>IF($B10="","",VLOOKUP($B10,個人名マスタ!$B:$F,4,FALSE))</calculatedColumnFormula>
    </tableColumn>
    <tableColumn id="16" xr3:uid="{3E2E1B5A-DE1A-4E12-A723-822245DE7D14}" name="事業者名" dataDxfId="204">
      <calculatedColumnFormula>IF($B10="","",VLOOKUP($B10,個人名マスタ!$B:$F,5,FALSE))</calculatedColumnFormula>
    </tableColumn>
    <tableColumn id="5" xr3:uid="{DDE833FC-6920-45DF-B401-ACDD4CBCAFC6}" name="税込講座価格" dataDxfId="203"/>
    <tableColumn id="6" xr3:uid="{0428941F-FBF8-489C-84A6-05051D01332C}" name="税抜講座価格" dataDxfId="202">
      <calculatedColumnFormula>ROUNDDOWN(G10/1.1,0)</calculatedColumnFormula>
    </tableColumn>
    <tableColumn id="17" xr3:uid="{D4E1AB12-3873-41F8-A639-D752B59FF1D6}" name="補助対象経費" dataDxfId="201">
      <calculatedColumnFormula>IF(H10&gt;800000,800000,H10)</calculatedColumnFormula>
    </tableColumn>
    <tableColumn id="7" xr3:uid="{4BBB0F00-CFAD-44C2-811F-D677F2B6730E}" name="負担軽減割合" dataDxfId="200" dataCellStyle="パーセント"/>
    <tableColumn id="8" xr3:uid="{A6625E36-8A11-406B-A0E7-62E16416256F}" name="補助金支払額" dataDxfId="199">
      <calculatedColumnFormula>ROUNDDOWN(IF(H10&gt;800000,800000*J10,H10*J10),0)</calculatedColumnFormula>
    </tableColumn>
    <tableColumn id="9" xr3:uid="{F8928848-8DCF-4190-8F36-3FA00A62A452}" name="支払価格" dataDxfId="198"/>
    <tableColumn id="10" xr3:uid="{1305E453-A0CA-4A86-A9E8-FE5E8F4BA03F}" name="受領日" dataDxfId="197"/>
    <tableColumn id="11" xr3:uid="{C16C2F28-1B4A-43C5-94B5-6341BDE48473}" name="修了日" dataDxfId="196"/>
    <tableColumn id="12" xr3:uid="{CB41F9D2-1A5F-41D3-A739-44A7BB060AD6}" name="入社日" dataDxfId="195"/>
    <tableColumn id="13" xr3:uid="{1CC99525-8A3E-4DE7-B35D-90142261196A}" name="経過確認日" dataDxfId="194"/>
    <tableColumn id="14" xr3:uid="{BEFCC40C-0ECD-4C92-9942-F8232AAE7902}" name="負担軽減日" dataDxfId="193"/>
    <tableColumn id="15" xr3:uid="{DDFB2603-6770-4809-82B0-C18EF23E2A1C}" name="備考" dataDxfId="192"/>
  </tableColumns>
  <tableStyleInfo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8CB1D3A9-6592-4655-A4DC-981994DA262D}" name="table2508" displayName="table2508" ref="B9:R23" totalsRowShown="0" headerRowDxfId="186" tableBorderDxfId="185">
  <autoFilter ref="B9:R23" xr:uid="{00000000-0009-0000-0100-000004000000}"/>
  <tableColumns count="17">
    <tableColumn id="1" xr3:uid="{5193CF1E-3C5A-473C-9A5C-ABEF2D9F5C65}" name="ID" dataDxfId="184"/>
    <tableColumn id="2" xr3:uid="{E67769A5-4F0D-4209-9F8A-A534C19F22A0}" name="氏名" dataDxfId="183">
      <calculatedColumnFormula>IF($B10="","",VLOOKUP($B10,個人名マスタ!$B:$F,2,FALSE))</calculatedColumnFormula>
    </tableColumn>
    <tableColumn id="3" xr3:uid="{0695BE81-CAF4-4D5D-AEED-D7952DC717DC}" name="修了証明書通番" dataDxfId="182">
      <calculatedColumnFormula>IF($B10="","",VLOOKUP($B10,個人名マスタ!$B:$F,3,FALSE))</calculatedColumnFormula>
    </tableColumn>
    <tableColumn id="4" xr3:uid="{C2AF1EAE-0E48-4F8E-BBDC-D4348AE5BB85}" name="講座名" dataDxfId="181">
      <calculatedColumnFormula>IF($B10="","",VLOOKUP($B10,個人名マスタ!$B:$F,4,FALSE))</calculatedColumnFormula>
    </tableColumn>
    <tableColumn id="16" xr3:uid="{114515B5-A72D-4ABD-A1DA-CA0EB533F99D}" name="事業者名" dataDxfId="180">
      <calculatedColumnFormula>IF($B10="","",VLOOKUP($B10,個人名マスタ!$B:$F,5,FALSE))</calculatedColumnFormula>
    </tableColumn>
    <tableColumn id="5" xr3:uid="{21BFE953-1EA6-4E1A-8A1F-838A0A2A465B}" name="税込講座価格" dataDxfId="179"/>
    <tableColumn id="6" xr3:uid="{FFE7759E-5E2B-43DE-9957-7657C97E0778}" name="税抜講座価格" dataDxfId="178">
      <calculatedColumnFormula>ROUNDDOWN(G10/1.1,0)</calculatedColumnFormula>
    </tableColumn>
    <tableColumn id="17" xr3:uid="{F7DE4332-150C-43C4-A29C-DD93A1E5853E}" name="補助対象経費" dataDxfId="177">
      <calculatedColumnFormula>IF(H10&gt;800000,800000,H10)</calculatedColumnFormula>
    </tableColumn>
    <tableColumn id="7" xr3:uid="{DB587818-A1E3-479D-ACE8-CD8D295823B3}" name="負担軽減割合" dataDxfId="176" dataCellStyle="パーセント"/>
    <tableColumn id="8" xr3:uid="{FAE0125E-84D5-4AEF-A801-D55B095AAC3B}" name="補助金支払額" dataDxfId="175">
      <calculatedColumnFormula>ROUNDDOWN(IF(H10&gt;800000,800000*J10,H10*J10),0)</calculatedColumnFormula>
    </tableColumn>
    <tableColumn id="9" xr3:uid="{8B5A86F0-5CDE-448A-8456-4F4580D2675B}" name="支払価格" dataDxfId="174"/>
    <tableColumn id="10" xr3:uid="{DAB4949C-5CCF-47A3-A8C9-1D9B4AAACBCB}" name="受領日" dataDxfId="173"/>
    <tableColumn id="11" xr3:uid="{27ABC636-D48E-4570-83EE-DC2622FD5490}" name="修了日" dataDxfId="172"/>
    <tableColumn id="12" xr3:uid="{6B778D72-0A1B-4F1D-AE04-1CDBB715D0CF}" name="入社日" dataDxfId="171"/>
    <tableColumn id="13" xr3:uid="{C64DF2F7-A462-4104-99DF-C6A36A45B4AB}" name="経過確認日" dataDxfId="170"/>
    <tableColumn id="14" xr3:uid="{A3B3BA36-70E6-4198-864B-F459280B2D5A}" name="負担軽減日" dataDxfId="169"/>
    <tableColumn id="15" xr3:uid="{8880E11F-AFAD-4DE5-99C8-3303F2F3CE78}" name="備考" dataDxfId="168"/>
  </tableColumns>
  <tableStyleInfo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6CC2F974-A2E8-4FE8-8CB0-C8B573509035}" name="table2509" displayName="table2509" ref="B9:R23" totalsRowShown="0" headerRowDxfId="162" tableBorderDxfId="161">
  <autoFilter ref="B9:R23" xr:uid="{00000000-0009-0000-0100-000004000000}"/>
  <tableColumns count="17">
    <tableColumn id="1" xr3:uid="{A1D6E5EB-EE68-4640-A0B5-E91E4B25C6E2}" name="ID" dataDxfId="160"/>
    <tableColumn id="2" xr3:uid="{83A95915-F1C9-471F-B598-5654AEFA7E73}" name="氏名" dataDxfId="159">
      <calculatedColumnFormula>IF($B10="","",VLOOKUP($B10,個人名マスタ!$B:$F,2,FALSE))</calculatedColumnFormula>
    </tableColumn>
    <tableColumn id="3" xr3:uid="{7CCBF94E-32F3-432B-86EE-90D001F2C1E8}" name="修了証明書通番" dataDxfId="158">
      <calculatedColumnFormula>IF($B10="","",VLOOKUP($B10,個人名マスタ!$B:$F,3,FALSE))</calculatedColumnFormula>
    </tableColumn>
    <tableColumn id="4" xr3:uid="{7DBA9804-0F09-41E1-B63D-898B4F471BFB}" name="講座名" dataDxfId="157">
      <calculatedColumnFormula>IF($B10="","",VLOOKUP($B10,個人名マスタ!$B:$F,4,FALSE))</calculatedColumnFormula>
    </tableColumn>
    <tableColumn id="16" xr3:uid="{D1610A4D-E72A-4E6B-B230-CA9BB9B1DF98}" name="事業者名" dataDxfId="156">
      <calculatedColumnFormula>IF($B10="","",VLOOKUP($B10,個人名マスタ!$B:$F,5,FALSE))</calculatedColumnFormula>
    </tableColumn>
    <tableColumn id="5" xr3:uid="{4BA2EB5B-7587-4781-8DC9-CC63862D216C}" name="税込講座価格" dataDxfId="155"/>
    <tableColumn id="6" xr3:uid="{7EABC239-0E34-451B-A7D1-9A651298E5A1}" name="税抜講座価格" dataDxfId="154">
      <calculatedColumnFormula>ROUNDDOWN(G10/1.1,0)</calculatedColumnFormula>
    </tableColumn>
    <tableColumn id="17" xr3:uid="{69ED3EC5-137B-42B1-B624-FD03EE2F31E8}" name="補助対象経費" dataDxfId="153">
      <calculatedColumnFormula>IF(H10&gt;800000,800000,H10)</calculatedColumnFormula>
    </tableColumn>
    <tableColumn id="7" xr3:uid="{50B17E12-6DAF-43E6-8F91-DD1291D11014}" name="負担軽減割合" dataDxfId="152" dataCellStyle="パーセント"/>
    <tableColumn id="8" xr3:uid="{12CF6AC5-95C1-4B50-9D5E-6FE44CC06951}" name="補助金支払額" dataDxfId="151">
      <calculatedColumnFormula>ROUNDDOWN(IF(H10&gt;800000,800000*J10,H10*J10),0)</calculatedColumnFormula>
    </tableColumn>
    <tableColumn id="9" xr3:uid="{459E3783-86C9-4301-9B3B-EE7F7C788403}" name="支払価格" dataDxfId="150"/>
    <tableColumn id="10" xr3:uid="{6BA97C65-9ED0-4EB7-8768-76FC262A6D33}" name="受領日" dataDxfId="149"/>
    <tableColumn id="11" xr3:uid="{86537592-653C-4D2A-B1A4-E6DC8B907640}" name="修了日" dataDxfId="148"/>
    <tableColumn id="12" xr3:uid="{ECB28521-6CFE-4AC8-BAD5-7956E3430A9B}" name="入社日" dataDxfId="147"/>
    <tableColumn id="13" xr3:uid="{E95C9A10-72DE-4138-AA9B-58E82F6B7413}" name="経過確認日" dataDxfId="146"/>
    <tableColumn id="14" xr3:uid="{706CFDAD-6564-45CB-82BD-658F9F75962B}" name="負担軽減日" dataDxfId="145"/>
    <tableColumn id="15" xr3:uid="{BE9F1014-1688-4780-A495-53C0953C7D8C}" name="備考" dataDxfId="144"/>
  </tableColumns>
  <tableStyleInfo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64CBD584-601C-40FA-9D7D-06AD7FFFAD7B}" name="table2510" displayName="table2510" ref="B9:R23" totalsRowShown="0" headerRowDxfId="138" tableBorderDxfId="137">
  <autoFilter ref="B9:R23" xr:uid="{00000000-0009-0000-0100-000004000000}"/>
  <tableColumns count="17">
    <tableColumn id="1" xr3:uid="{97F99926-B571-485D-80AC-49E98D6B2794}" name="ID" dataDxfId="136"/>
    <tableColumn id="2" xr3:uid="{30881683-3AA7-491C-894B-E809AD23F7E1}" name="氏名" dataDxfId="135">
      <calculatedColumnFormula>IF($B10="","",VLOOKUP($B10,個人名マスタ!$B:$F,2,FALSE))</calculatedColumnFormula>
    </tableColumn>
    <tableColumn id="3" xr3:uid="{065FD582-4A30-4C81-9CD3-2F3268621DFF}" name="修了証明書通番" dataDxfId="134">
      <calculatedColumnFormula>IF($B10="","",VLOOKUP($B10,個人名マスタ!$B:$F,3,FALSE))</calculatedColumnFormula>
    </tableColumn>
    <tableColumn id="4" xr3:uid="{7198B272-E374-4427-B224-47F8AF55CBF6}" name="講座名" dataDxfId="133">
      <calculatedColumnFormula>IF($B10="","",VLOOKUP($B10,個人名マスタ!$B:$F,4,FALSE))</calculatedColumnFormula>
    </tableColumn>
    <tableColumn id="16" xr3:uid="{51D91EE8-F544-4F62-B23A-4F8C5CE34E1C}" name="事業者名" dataDxfId="132">
      <calculatedColumnFormula>IF($B10="","",VLOOKUP($B10,個人名マスタ!$B:$F,5,FALSE))</calculatedColumnFormula>
    </tableColumn>
    <tableColumn id="5" xr3:uid="{906267F8-7FAD-4665-8ECB-B13743A613E8}" name="税込講座価格" dataDxfId="131"/>
    <tableColumn id="6" xr3:uid="{F819AE38-C441-4106-BE8F-25E0354475CD}" name="税抜講座価格" dataDxfId="130">
      <calculatedColumnFormula>ROUNDDOWN(G10/1.1,0)</calculatedColumnFormula>
    </tableColumn>
    <tableColumn id="17" xr3:uid="{FD83BE21-72F9-4D29-A04C-0ECF754FA320}" name="補助対象経費" dataDxfId="129">
      <calculatedColumnFormula>IF(H10&gt;800000,800000,H10)</calculatedColumnFormula>
    </tableColumn>
    <tableColumn id="7" xr3:uid="{73C31197-B4E9-4845-A42F-40EB988687E4}" name="負担軽減割合" dataDxfId="128" dataCellStyle="パーセント"/>
    <tableColumn id="8" xr3:uid="{DC5206ED-C390-4D16-8123-94FF805B7C1C}" name="補助金支払額" dataDxfId="127">
      <calculatedColumnFormula>ROUNDDOWN(IF(H10&gt;800000,800000*J10,H10*J10),0)</calculatedColumnFormula>
    </tableColumn>
    <tableColumn id="9" xr3:uid="{EEAF8E72-3573-4741-BC0E-44EBB77AFC3E}" name="支払価格" dataDxfId="126"/>
    <tableColumn id="10" xr3:uid="{A01D85B6-6D1B-4476-B7D6-C41DC4C59DC4}" name="受領日" dataDxfId="125"/>
    <tableColumn id="11" xr3:uid="{28C239E9-A96C-44B5-B9C8-53DA1BA58D41}" name="修了日" dataDxfId="124"/>
    <tableColumn id="12" xr3:uid="{A949EBB4-F100-4A39-8A38-D428BB962662}" name="入社日" dataDxfId="123"/>
    <tableColumn id="13" xr3:uid="{85D801EE-DD55-4722-B695-3D059E5FC03D}" name="経過確認日" dataDxfId="122"/>
    <tableColumn id="14" xr3:uid="{DB9DFFEE-1A16-420F-AA6C-34B60E0CB1FD}" name="負担軽減日" dataDxfId="121"/>
    <tableColumn id="15" xr3:uid="{20DD4E3F-C660-44D4-AC01-1F37131703BC}" name="備考" dataDxfId="120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2308" displayName="table2308" ref="B9:R23" totalsRowShown="0" headerRowDxfId="762" tableBorderDxfId="761">
  <autoFilter ref="B9:R23" xr:uid="{00000000-0009-0000-0100-000003000000}"/>
  <tableColumns count="17">
    <tableColumn id="1" xr3:uid="{00000000-0010-0000-0200-000001000000}" name="ID" dataDxfId="760"/>
    <tableColumn id="2" xr3:uid="{00000000-0010-0000-0200-000002000000}" name="氏名" dataDxfId="759">
      <calculatedColumnFormula>IF($B10="","",VLOOKUP($B10,個人名マスタ!$B:$F,2,FALSE))</calculatedColumnFormula>
    </tableColumn>
    <tableColumn id="3" xr3:uid="{00000000-0010-0000-0200-000003000000}" name="修了証明書通番" dataDxfId="758">
      <calculatedColumnFormula>IF($B10="","",VLOOKUP($B10,個人名マスタ!$B:$F,3,FALSE))</calculatedColumnFormula>
    </tableColumn>
    <tableColumn id="4" xr3:uid="{00000000-0010-0000-0200-000004000000}" name="講座名" dataDxfId="757">
      <calculatedColumnFormula>IF($B10="","",VLOOKUP($B10,個人名マスタ!$B:$F,4,FALSE))</calculatedColumnFormula>
    </tableColumn>
    <tableColumn id="16" xr3:uid="{ED54F208-D3E4-4C1A-AC5C-5AEFD2DD1F36}" name="事業者名" dataDxfId="756">
      <calculatedColumnFormula>IF($B10="","",VLOOKUP($B10,個人名マスタ!$B:$F,5,FALSE))</calculatedColumnFormula>
    </tableColumn>
    <tableColumn id="5" xr3:uid="{00000000-0010-0000-0200-000005000000}" name="税込講座価格" dataDxfId="755"/>
    <tableColumn id="6" xr3:uid="{00000000-0010-0000-0200-000006000000}" name="税抜講座価格" dataDxfId="754">
      <calculatedColumnFormula>ROUNDDOWN(G10/1.1,0)</calculatedColumnFormula>
    </tableColumn>
    <tableColumn id="19" xr3:uid="{110D9DB8-F208-49B4-8AE7-17ABF2524A51}" name="補助対象経費" dataDxfId="753">
      <calculatedColumnFormula>IF(H10&gt;800000,800000,H10)</calculatedColumnFormula>
    </tableColumn>
    <tableColumn id="7" xr3:uid="{00000000-0010-0000-0200-000007000000}" name="負担軽減割合" dataDxfId="752" dataCellStyle="パーセント"/>
    <tableColumn id="8" xr3:uid="{00000000-0010-0000-0200-000008000000}" name="補助金支払額" dataDxfId="751">
      <calculatedColumnFormula>ROUNDDOWN(IF(H10&gt;800000,800000*J10,H10*J10),0)</calculatedColumnFormula>
    </tableColumn>
    <tableColumn id="9" xr3:uid="{00000000-0010-0000-0200-000009000000}" name="支払価格" dataDxfId="750"/>
    <tableColumn id="10" xr3:uid="{00000000-0010-0000-0200-00000A000000}" name="受領日" dataDxfId="749"/>
    <tableColumn id="11" xr3:uid="{00000000-0010-0000-0200-00000B000000}" name="修了日" dataDxfId="748"/>
    <tableColumn id="12" xr3:uid="{00000000-0010-0000-0200-00000C000000}" name="入社日" dataDxfId="747"/>
    <tableColumn id="13" xr3:uid="{00000000-0010-0000-0200-00000D000000}" name="経過確認日" dataDxfId="746"/>
    <tableColumn id="14" xr3:uid="{00000000-0010-0000-0200-00000E000000}" name="負担軽減日" dataDxfId="745"/>
    <tableColumn id="15" xr3:uid="{00000000-0010-0000-0200-00000F000000}" name="備考" dataDxfId="744"/>
  </tableColumns>
  <tableStyleInfo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F788A7D0-6EC3-44C5-929E-DC5E52A313FC}" name="table2511" displayName="table2511" ref="B9:R23" totalsRowShown="0" headerRowDxfId="114" tableBorderDxfId="113">
  <autoFilter ref="B9:R23" xr:uid="{00000000-0009-0000-0100-000004000000}"/>
  <tableColumns count="17">
    <tableColumn id="1" xr3:uid="{AC42F35E-0191-47B5-9C88-18938625FE3E}" name="ID" dataDxfId="112"/>
    <tableColumn id="2" xr3:uid="{C791260A-EAD7-4EC0-B6AD-18A4CA5A8825}" name="氏名" dataDxfId="111">
      <calculatedColumnFormula>IF($B10="","",VLOOKUP($B10,個人名マスタ!$B:$F,2,FALSE))</calculatedColumnFormula>
    </tableColumn>
    <tableColumn id="3" xr3:uid="{A23DCEF0-6086-456B-90D0-65BBDDD59A52}" name="修了証明書通番" dataDxfId="110">
      <calculatedColumnFormula>IF($B10="","",VLOOKUP($B10,個人名マスタ!$B:$F,3,FALSE))</calculatedColumnFormula>
    </tableColumn>
    <tableColumn id="4" xr3:uid="{174FEBBF-CA44-44B7-B500-89D220096ACA}" name="講座名" dataDxfId="109">
      <calculatedColumnFormula>IF($B10="","",VLOOKUP($B10,個人名マスタ!$B:$F,4,FALSE))</calculatedColumnFormula>
    </tableColumn>
    <tableColumn id="16" xr3:uid="{866277E0-CEE5-4082-8B01-78B3AFA090DB}" name="事業者名" dataDxfId="108">
      <calculatedColumnFormula>IF($B10="","",VLOOKUP($B10,個人名マスタ!$B:$F,5,FALSE))</calculatedColumnFormula>
    </tableColumn>
    <tableColumn id="5" xr3:uid="{0900F92D-EBAE-4FC8-B0E3-F2B90802984D}" name="税込講座価格" dataDxfId="107"/>
    <tableColumn id="6" xr3:uid="{8F21D7E2-ADEA-46B1-AD10-9423E39B0B49}" name="税抜講座価格" dataDxfId="106">
      <calculatedColumnFormula>ROUNDDOWN(G10/1.1,0)</calculatedColumnFormula>
    </tableColumn>
    <tableColumn id="17" xr3:uid="{CBC01A95-C1B8-4B0D-8D3D-5AAE66E7892E}" name="補助対象経費" dataDxfId="105">
      <calculatedColumnFormula>IF(H10&gt;800000,800000,H10)</calculatedColumnFormula>
    </tableColumn>
    <tableColumn id="7" xr3:uid="{01C2DCF0-000D-4FEB-9C59-F12AE24F06FA}" name="負担軽減割合" dataDxfId="104" dataCellStyle="パーセント"/>
    <tableColumn id="8" xr3:uid="{83D76D18-B002-4091-9BCD-7319EEB9D4E9}" name="補助金支払額" dataDxfId="103">
      <calculatedColumnFormula>ROUNDDOWN(IF(H10&gt;800000,800000*J10,H10*J10),0)</calculatedColumnFormula>
    </tableColumn>
    <tableColumn id="9" xr3:uid="{FF89E622-9EF0-47EE-B2F1-0B346CE18AA9}" name="支払価格" dataDxfId="102"/>
    <tableColumn id="10" xr3:uid="{A91F1E7F-F02D-4F05-B6D5-95CE01BF2480}" name="受領日" dataDxfId="101"/>
    <tableColumn id="11" xr3:uid="{15B08B24-36E6-455D-A285-3F601D924E9A}" name="修了日" dataDxfId="100"/>
    <tableColumn id="12" xr3:uid="{844212ED-6F62-413C-9A27-F23A02CFA23A}" name="入社日" dataDxfId="99"/>
    <tableColumn id="13" xr3:uid="{F11D8C83-D23F-4AF8-82A5-9FFC4003C6F3}" name="経過確認日" dataDxfId="98"/>
    <tableColumn id="14" xr3:uid="{0172CC5E-D440-417F-A54E-8D196F496872}" name="負担軽減日" dataDxfId="97"/>
    <tableColumn id="15" xr3:uid="{C593D878-BB60-445E-A992-E23827EDF413}" name="備考" dataDxfId="96"/>
  </tableColumns>
  <tableStyleInfo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53BB35BE-E3C0-406E-8D0E-D4895662BDA7}" name="table2512" displayName="table2512" ref="B9:R23" totalsRowShown="0" headerRowDxfId="90" tableBorderDxfId="89">
  <autoFilter ref="B9:R23" xr:uid="{00000000-0009-0000-0100-000004000000}"/>
  <tableColumns count="17">
    <tableColumn id="1" xr3:uid="{C724D125-FCD8-493E-BE9C-EBA248015BD4}" name="ID" dataDxfId="88"/>
    <tableColumn id="2" xr3:uid="{BF589D7B-6A14-45CD-8055-1BB407AA8055}" name="氏名" dataDxfId="87">
      <calculatedColumnFormula>IF($B10="","",VLOOKUP($B10,個人名マスタ!$B:$F,2,FALSE))</calculatedColumnFormula>
    </tableColumn>
    <tableColumn id="3" xr3:uid="{B6E3D1DB-7715-4777-8A7F-B0C5F97E2586}" name="修了証明書通番" dataDxfId="86">
      <calculatedColumnFormula>IF($B10="","",VLOOKUP($B10,個人名マスタ!$B:$F,3,FALSE))</calculatedColumnFormula>
    </tableColumn>
    <tableColumn id="4" xr3:uid="{FE4FB459-4BB0-4220-93A0-E822B019EB82}" name="講座名" dataDxfId="85">
      <calculatedColumnFormula>IF($B10="","",VLOOKUP($B10,個人名マスタ!$B:$F,4,FALSE))</calculatedColumnFormula>
    </tableColumn>
    <tableColumn id="16" xr3:uid="{D1A7B12D-57F2-43E5-8435-C69DAEE44642}" name="事業者名" dataDxfId="84">
      <calculatedColumnFormula>IF($B10="","",VLOOKUP($B10,個人名マスタ!$B:$F,5,FALSE))</calculatedColumnFormula>
    </tableColumn>
    <tableColumn id="5" xr3:uid="{356A4F2F-C24D-4A40-9453-8AA6761786DC}" name="税込講座価格" dataDxfId="83"/>
    <tableColumn id="6" xr3:uid="{AA917069-C5AA-47B9-998C-A8231B3B0D42}" name="税抜講座価格" dataDxfId="82">
      <calculatedColumnFormula>ROUNDDOWN(G10/1.1,0)</calculatedColumnFormula>
    </tableColumn>
    <tableColumn id="17" xr3:uid="{52E8481D-8172-40F1-8336-3BE0EC06F123}" name="補助対象経費" dataDxfId="81">
      <calculatedColumnFormula>IF(H10&gt;800000,800000,H10)</calculatedColumnFormula>
    </tableColumn>
    <tableColumn id="7" xr3:uid="{0EB6557C-5492-49FC-BB02-D3FE81DA1678}" name="負担軽減割合" dataDxfId="80" dataCellStyle="パーセント"/>
    <tableColumn id="8" xr3:uid="{BB6B4745-6B4F-4695-B5D8-70544F0A42BD}" name="補助金支払額" dataDxfId="79">
      <calculatedColumnFormula>ROUNDDOWN(IF(H10&gt;800000,800000*J10,H10*J10),0)</calculatedColumnFormula>
    </tableColumn>
    <tableColumn id="9" xr3:uid="{5F8A7F91-0B68-4993-B501-161F71307291}" name="支払価格" dataDxfId="78"/>
    <tableColumn id="10" xr3:uid="{BA2DF5F3-A1FC-4346-9CD1-6DE5CF78C259}" name="受領日" dataDxfId="77"/>
    <tableColumn id="11" xr3:uid="{7DF157EA-E182-410E-96F9-A7452D6EFAD4}" name="修了日" dataDxfId="76"/>
    <tableColumn id="12" xr3:uid="{957C2715-8E27-402A-A003-F0DE1BD7C8B1}" name="入社日" dataDxfId="75"/>
    <tableColumn id="13" xr3:uid="{25C45D28-E1AC-44F8-9AF8-74DDA852DCB9}" name="経過確認日" dataDxfId="74"/>
    <tableColumn id="14" xr3:uid="{FD916F43-76D6-421C-93DD-8F61C6054511}" name="負担軽減日" dataDxfId="73"/>
    <tableColumn id="15" xr3:uid="{F395A6AF-2C98-481B-B921-DFAA9A3EBB61}" name="備考" dataDxfId="72"/>
  </tableColumns>
  <tableStyleInfo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FA5A52FE-A16D-4B0C-8B31-0DC6CC7F603C}" name="table2601" displayName="table2601" ref="B9:R23" totalsRowShown="0" headerRowDxfId="66" tableBorderDxfId="65">
  <autoFilter ref="B9:R23" xr:uid="{00000000-0009-0000-0100-000004000000}"/>
  <tableColumns count="17">
    <tableColumn id="1" xr3:uid="{98AA5A7E-AE25-4FDD-AC3F-DFF8B91A590A}" name="ID" dataDxfId="64"/>
    <tableColumn id="2" xr3:uid="{63320859-21A0-4AF2-986B-F61B67CEE882}" name="氏名" dataDxfId="63">
      <calculatedColumnFormula>IF($B10="","",VLOOKUP($B10,個人名マスタ!$B:$F,2,FALSE))</calculatedColumnFormula>
    </tableColumn>
    <tableColumn id="3" xr3:uid="{3E9829F0-C52A-42CC-8C3A-EBBDA49E148D}" name="修了証明書通番" dataDxfId="62">
      <calculatedColumnFormula>IF($B10="","",VLOOKUP($B10,個人名マスタ!$B:$F,3,FALSE))</calculatedColumnFormula>
    </tableColumn>
    <tableColumn id="4" xr3:uid="{4479E079-915B-43E2-BD0F-025242C0C80E}" name="講座名" dataDxfId="61">
      <calculatedColumnFormula>IF($B10="","",VLOOKUP($B10,個人名マスタ!$B:$F,4,FALSE))</calculatedColumnFormula>
    </tableColumn>
    <tableColumn id="16" xr3:uid="{8CC3449D-FAB0-43AE-A338-644BACF8D154}" name="事業者名" dataDxfId="60">
      <calculatedColumnFormula>IF($B10="","",VLOOKUP($B10,個人名マスタ!$B:$F,5,FALSE))</calculatedColumnFormula>
    </tableColumn>
    <tableColumn id="5" xr3:uid="{8F50A417-F8A6-4AC8-83E0-9D5237EE890E}" name="税込講座価格" dataDxfId="59"/>
    <tableColumn id="6" xr3:uid="{D3A9E78A-302A-4984-BC46-B86589BF8552}" name="税抜講座価格" dataDxfId="58">
      <calculatedColumnFormula>ROUNDDOWN(G10/1.1,0)</calculatedColumnFormula>
    </tableColumn>
    <tableColumn id="17" xr3:uid="{1A1DE1B1-055D-4BED-8615-640ABA40A585}" name="補助対象経費" dataDxfId="57">
      <calculatedColumnFormula>IF(H10&gt;800000,800000,H10)</calculatedColumnFormula>
    </tableColumn>
    <tableColumn id="7" xr3:uid="{E2D8F921-4567-425F-9DE2-E7BA8F5696CA}" name="負担軽減割合" dataDxfId="56" dataCellStyle="パーセント"/>
    <tableColumn id="8" xr3:uid="{5DE99CBA-61B4-49D6-BEE5-61D1F0A2FE83}" name="補助金支払額" dataDxfId="55">
      <calculatedColumnFormula>ROUNDDOWN(IF(H10&gt;800000,800000*J10,H10*J10),0)</calculatedColumnFormula>
    </tableColumn>
    <tableColumn id="9" xr3:uid="{FCFB71F1-DC1B-49E2-B1B4-1B55FC2C2EF0}" name="支払価格" dataDxfId="54"/>
    <tableColumn id="10" xr3:uid="{F920CA8B-E3F0-48BE-B716-F2DF9C375260}" name="受領日" dataDxfId="53"/>
    <tableColumn id="11" xr3:uid="{958F7E7B-C5CA-49AE-BBF4-D9D623B44A00}" name="修了日" dataDxfId="52"/>
    <tableColumn id="12" xr3:uid="{E81FE73B-D910-42E5-A6A2-6AC2113E2349}" name="入社日" dataDxfId="51"/>
    <tableColumn id="13" xr3:uid="{BCEFC493-BDB4-48EC-907D-1CCFA9AE02D9}" name="経過確認日" dataDxfId="50"/>
    <tableColumn id="14" xr3:uid="{B47046C8-620C-4A8A-BA36-888EC0CA98DD}" name="負担軽減日" dataDxfId="49"/>
    <tableColumn id="15" xr3:uid="{2B5BC1FF-8F7F-465B-AA31-CCD95D0F5465}" name="備考" dataDxfId="48"/>
  </tableColumns>
  <tableStyleInfo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67B9D34D-2326-4F64-9573-D4F41FA90ADC}" name="table2602" displayName="table2602" ref="B9:R23" totalsRowShown="0" headerRowDxfId="42" tableBorderDxfId="41">
  <autoFilter ref="B9:R23" xr:uid="{00000000-0009-0000-0100-000004000000}"/>
  <tableColumns count="17">
    <tableColumn id="1" xr3:uid="{EECF7A32-EFD0-4328-A8CB-D7D4085534A6}" name="ID" dataDxfId="40"/>
    <tableColumn id="2" xr3:uid="{4BF92943-7BA1-48BA-81E1-56961E023C7E}" name="氏名" dataDxfId="39">
      <calculatedColumnFormula>IF($B10="","",VLOOKUP($B10,個人名マスタ!$B:$F,2,FALSE))</calculatedColumnFormula>
    </tableColumn>
    <tableColumn id="3" xr3:uid="{EB548910-FA70-431F-864B-A31A5D80D101}" name="修了証明書通番" dataDxfId="38">
      <calculatedColumnFormula>IF($B10="","",VLOOKUP($B10,個人名マスタ!$B:$F,3,FALSE))</calculatedColumnFormula>
    </tableColumn>
    <tableColumn id="4" xr3:uid="{8E36C70A-4909-4667-8E06-29FB03F3C806}" name="講座名" dataDxfId="37">
      <calculatedColumnFormula>IF($B10="","",VLOOKUP($B10,個人名マスタ!$B:$F,4,FALSE))</calculatedColumnFormula>
    </tableColumn>
    <tableColumn id="16" xr3:uid="{FC504ACA-C8A5-458C-B16B-CD93CC340CF2}" name="事業者名" dataDxfId="36">
      <calculatedColumnFormula>IF($B10="","",VLOOKUP($B10,個人名マスタ!$B:$F,5,FALSE))</calculatedColumnFormula>
    </tableColumn>
    <tableColumn id="5" xr3:uid="{BE7831CE-040F-429B-A455-226C4D13791D}" name="税込講座価格" dataDxfId="35"/>
    <tableColumn id="6" xr3:uid="{DB2C0B71-86EE-4E2A-801D-BB11D47C46F8}" name="税抜講座価格" dataDxfId="34">
      <calculatedColumnFormula>ROUNDDOWN(G10/1.1,0)</calculatedColumnFormula>
    </tableColumn>
    <tableColumn id="17" xr3:uid="{8E462011-2162-427D-9E0A-9932D0252FCB}" name="補助対象経費" dataDxfId="33">
      <calculatedColumnFormula>IF(H10&gt;800000,800000,H10)</calculatedColumnFormula>
    </tableColumn>
    <tableColumn id="7" xr3:uid="{4A67B08D-80B9-451F-8114-A35F7C102DB4}" name="負担軽減割合" dataDxfId="32" dataCellStyle="パーセント"/>
    <tableColumn id="8" xr3:uid="{E7B0F04B-AEB9-4E84-8F76-6E92F89C2D45}" name="補助金支払額" dataDxfId="31">
      <calculatedColumnFormula>ROUNDDOWN(IF(H10&gt;800000,800000*J10,H10*J10),0)</calculatedColumnFormula>
    </tableColumn>
    <tableColumn id="9" xr3:uid="{38C76669-4C47-42DF-B745-8BEDBFE10183}" name="支払価格" dataDxfId="30"/>
    <tableColumn id="10" xr3:uid="{7A37AAF0-BB35-4EE0-80E4-427F6894C614}" name="受領日" dataDxfId="29"/>
    <tableColumn id="11" xr3:uid="{B3D6B7D9-3D8E-4DF4-A1A4-260519CB7E4C}" name="修了日" dataDxfId="28"/>
    <tableColumn id="12" xr3:uid="{41CB8AC6-F917-43C8-AE80-79279F167A17}" name="入社日" dataDxfId="27"/>
    <tableColumn id="13" xr3:uid="{9760D83A-1FC3-4306-B5CB-982E3E4EF958}" name="経過確認日" dataDxfId="26"/>
    <tableColumn id="14" xr3:uid="{2C09C089-6D4C-4491-AECA-F9DB94E7CD4C}" name="負担軽減日" dataDxfId="25"/>
    <tableColumn id="15" xr3:uid="{7DDD29F6-7E7D-44B2-ADC2-11709DAB63D7}" name="備考" dataDxfId="24"/>
  </tableColumns>
  <tableStyleInfo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8CB72255-674A-403F-BC33-90F4BD4BB017}" name="table2603" displayName="table2603" ref="B9:R23" totalsRowShown="0" headerRowDxfId="18" tableBorderDxfId="17">
  <autoFilter ref="B9:R23" xr:uid="{00000000-0009-0000-0100-000004000000}"/>
  <tableColumns count="17">
    <tableColumn id="1" xr3:uid="{A798F91A-FD84-478B-A4EF-C7CC3C381C6E}" name="ID" dataDxfId="16"/>
    <tableColumn id="2" xr3:uid="{4B5D2249-4247-41C4-84B6-8AC79E18982A}" name="氏名" dataDxfId="15">
      <calculatedColumnFormula>IF($B10="","",VLOOKUP($B10,個人名マスタ!$B:$F,2,FALSE))</calculatedColumnFormula>
    </tableColumn>
    <tableColumn id="3" xr3:uid="{68F5D0E2-6CCC-4126-A751-B7E756F3E724}" name="修了証明書通番" dataDxfId="14">
      <calculatedColumnFormula>IF($B10="","",VLOOKUP($B10,個人名マスタ!$B:$F,3,FALSE))</calculatedColumnFormula>
    </tableColumn>
    <tableColumn id="4" xr3:uid="{CE5BA416-AEEB-4D62-A348-C97C736AD217}" name="講座名" dataDxfId="13">
      <calculatedColumnFormula>IF($B10="","",VLOOKUP($B10,個人名マスタ!$B:$F,4,FALSE))</calculatedColumnFormula>
    </tableColumn>
    <tableColumn id="16" xr3:uid="{4A76FE92-1FD5-4D54-BE80-ED7F98B3417B}" name="事業者名" dataDxfId="12">
      <calculatedColumnFormula>IF($B10="","",VLOOKUP($B10,個人名マスタ!$B:$F,5,FALSE))</calculatedColumnFormula>
    </tableColumn>
    <tableColumn id="5" xr3:uid="{DC2F0787-826D-488D-AEA6-B8A32AA908BC}" name="税込講座価格" dataDxfId="11"/>
    <tableColumn id="6" xr3:uid="{0945444F-D5F8-440F-9900-10401064284A}" name="税抜講座価格" dataDxfId="10">
      <calculatedColumnFormula>ROUNDDOWN(G10/1.1,0)</calculatedColumnFormula>
    </tableColumn>
    <tableColumn id="17" xr3:uid="{219BBB89-85D8-4924-B39D-2C213930C98E}" name="補助対象経費" dataDxfId="9">
      <calculatedColumnFormula>IF(H10&gt;800000,800000,H10)</calculatedColumnFormula>
    </tableColumn>
    <tableColumn id="7" xr3:uid="{2A63AD49-F1C6-4FE8-987A-341D62BF8BBF}" name="負担軽減割合" dataDxfId="8" dataCellStyle="パーセント"/>
    <tableColumn id="8" xr3:uid="{00662746-B185-4747-B342-4983E722245E}" name="補助金支払額" dataDxfId="7">
      <calculatedColumnFormula>ROUNDDOWN(IF(H10&gt;800000,800000*J10,H10*J10),0)</calculatedColumnFormula>
    </tableColumn>
    <tableColumn id="9" xr3:uid="{14B97092-49AC-4557-A752-20B8A882059B}" name="支払価格" dataDxfId="6"/>
    <tableColumn id="10" xr3:uid="{01511816-CEAE-4E25-A63F-8B7AD1FAECCA}" name="受領日" dataDxfId="5"/>
    <tableColumn id="11" xr3:uid="{91AFB7D6-DF08-4BC0-8F03-FE12FB21A86F}" name="修了日" dataDxfId="4"/>
    <tableColumn id="12" xr3:uid="{A755AAA1-17CC-443B-B0D3-FB33B32221E9}" name="入社日" dataDxfId="3"/>
    <tableColumn id="13" xr3:uid="{5A355F3C-69C7-48C6-8DBA-1209760C5B0D}" name="経過確認日" dataDxfId="2"/>
    <tableColumn id="14" xr3:uid="{95A0430D-F476-4FEA-A8C5-740EBF91E9E1}" name="負担軽減日" dataDxfId="1"/>
    <tableColumn id="15" xr3:uid="{C43F75EE-27F4-4FB3-A6F2-AB994306C5DC}" name="備考" dataDxfId="0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2309" displayName="table2309" ref="B9:R23" totalsRowShown="0" headerRowDxfId="738" tableBorderDxfId="737">
  <autoFilter ref="B9:R23" xr:uid="{00000000-0009-0000-0100-000004000000}"/>
  <tableColumns count="17">
    <tableColumn id="1" xr3:uid="{00000000-0010-0000-0300-000001000000}" name="ID" dataDxfId="736"/>
    <tableColumn id="2" xr3:uid="{00000000-0010-0000-0300-000002000000}" name="氏名" dataDxfId="735">
      <calculatedColumnFormula>IF($B10="","",VLOOKUP($B10,個人名マスタ!$B:$F,2,FALSE))</calculatedColumnFormula>
    </tableColumn>
    <tableColumn id="3" xr3:uid="{00000000-0010-0000-0300-000003000000}" name="修了証明書通番" dataDxfId="734">
      <calculatedColumnFormula>IF($B10="","",VLOOKUP($B10,個人名マスタ!$B:$F,3,FALSE))</calculatedColumnFormula>
    </tableColumn>
    <tableColumn id="4" xr3:uid="{00000000-0010-0000-0300-000004000000}" name="講座名" dataDxfId="733">
      <calculatedColumnFormula>IF($B10="","",VLOOKUP($B10,個人名マスタ!$B:$F,4,FALSE))</calculatedColumnFormula>
    </tableColumn>
    <tableColumn id="16" xr3:uid="{3F4A6D03-FCCA-41B5-88A5-3F4C4178A138}" name="事業者名" dataDxfId="732">
      <calculatedColumnFormula>IF($B10="","",VLOOKUP($B10,個人名マスタ!$B:$F,5,FALSE))</calculatedColumnFormula>
    </tableColumn>
    <tableColumn id="5" xr3:uid="{00000000-0010-0000-0300-000005000000}" name="税込講座価格" dataDxfId="731"/>
    <tableColumn id="6" xr3:uid="{00000000-0010-0000-0300-000006000000}" name="税抜講座価格" dataDxfId="730">
      <calculatedColumnFormula>ROUNDDOWN(G10/1.1,0)</calculatedColumnFormula>
    </tableColumn>
    <tableColumn id="17" xr3:uid="{5D96DCC3-C081-4BED-B20E-4AFB3CA90434}" name="補助対象経費" dataDxfId="729">
      <calculatedColumnFormula>IF(H10&gt;800000,800000,H10)</calculatedColumnFormula>
    </tableColumn>
    <tableColumn id="7" xr3:uid="{00000000-0010-0000-0300-000007000000}" name="負担軽減割合" dataDxfId="728" dataCellStyle="パーセント"/>
    <tableColumn id="8" xr3:uid="{00000000-0010-0000-0300-000008000000}" name="補助金支払額" dataDxfId="727">
      <calculatedColumnFormula>ROUNDDOWN(IF(H10&gt;800000,800000*J10,H10*J10),0)</calculatedColumnFormula>
    </tableColumn>
    <tableColumn id="9" xr3:uid="{00000000-0010-0000-0300-000009000000}" name="支払価格" dataDxfId="726"/>
    <tableColumn id="10" xr3:uid="{00000000-0010-0000-0300-00000A000000}" name="受領日" dataDxfId="725"/>
    <tableColumn id="11" xr3:uid="{00000000-0010-0000-0300-00000B000000}" name="修了日" dataDxfId="724"/>
    <tableColumn id="12" xr3:uid="{00000000-0010-0000-0300-00000C000000}" name="入社日" dataDxfId="723"/>
    <tableColumn id="13" xr3:uid="{00000000-0010-0000-0300-00000D000000}" name="経過確認日" dataDxfId="722"/>
    <tableColumn id="14" xr3:uid="{00000000-0010-0000-0300-00000E000000}" name="負担軽減日" dataDxfId="721"/>
    <tableColumn id="15" xr3:uid="{00000000-0010-0000-0300-00000F000000}" name="備考" dataDxfId="720"/>
  </tableColumns>
  <tableStyleInfo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528604E-0027-4DE4-9352-628E1E2EFA13}" name="table2310" displayName="table2310" ref="B9:R23" totalsRowShown="0" headerRowDxfId="714" tableBorderDxfId="713">
  <autoFilter ref="B9:R23" xr:uid="{00000000-0009-0000-0100-000004000000}"/>
  <tableColumns count="17">
    <tableColumn id="1" xr3:uid="{41660F0B-98AB-4CAB-980D-0E4ED1A17040}" name="ID" dataDxfId="712"/>
    <tableColumn id="2" xr3:uid="{5DCAF2CC-DA93-4F90-8DE4-D8954E942A47}" name="氏名" dataDxfId="711">
      <calculatedColumnFormula>IF($B10="","",VLOOKUP($B10,個人名マスタ!$B:$F,2,FALSE))</calculatedColumnFormula>
    </tableColumn>
    <tableColumn id="3" xr3:uid="{F0A87751-FF6D-41D6-AA31-1B9C2E53D778}" name="修了証明書通番" dataDxfId="710">
      <calculatedColumnFormula>IF($B10="","",VLOOKUP($B10,個人名マスタ!$B:$F,3,FALSE))</calculatedColumnFormula>
    </tableColumn>
    <tableColumn id="4" xr3:uid="{22B3A905-ED31-480D-BA7B-CD95806E9797}" name="講座名" dataDxfId="709">
      <calculatedColumnFormula>IF($B10="","",VLOOKUP($B10,個人名マスタ!$B:$F,4,FALSE))</calculatedColumnFormula>
    </tableColumn>
    <tableColumn id="16" xr3:uid="{AB85E742-35F9-4339-BE9D-966D4F68BA5C}" name="事業者名" dataDxfId="708">
      <calculatedColumnFormula>IF($B10="","",VLOOKUP($B10,個人名マスタ!$B:$F,5,FALSE))</calculatedColumnFormula>
    </tableColumn>
    <tableColumn id="5" xr3:uid="{012A2E58-1733-48FF-8EDF-536B36A46D02}" name="税込講座価格" dataDxfId="707"/>
    <tableColumn id="6" xr3:uid="{1404ADF5-2727-46B4-9915-D658BCCE221D}" name="税抜講座価格" dataDxfId="706">
      <calculatedColumnFormula>ROUNDDOWN(G10/1.1,0)</calculatedColumnFormula>
    </tableColumn>
    <tableColumn id="17" xr3:uid="{8D05E91F-DA23-4E8A-8D1E-3C2A88FECDEB}" name="補助対象経費" dataDxfId="705">
      <calculatedColumnFormula>IF(H10&gt;800000,800000,H10)</calculatedColumnFormula>
    </tableColumn>
    <tableColumn id="7" xr3:uid="{C9CB1197-F886-4330-8F56-7B6260144417}" name="負担軽減割合" dataDxfId="704" dataCellStyle="パーセント"/>
    <tableColumn id="8" xr3:uid="{B54A9A19-BB10-4F60-A770-D04D5231CFA9}" name="補助金支払額" dataDxfId="703">
      <calculatedColumnFormula>ROUNDDOWN(IF(H10&gt;800000,800000*J10,H10*J10),0)</calculatedColumnFormula>
    </tableColumn>
    <tableColumn id="9" xr3:uid="{F3E4F3D4-1887-4645-B7CE-75FB5EECAEE9}" name="支払価格" dataDxfId="702"/>
    <tableColumn id="10" xr3:uid="{BF9A8C7A-5571-4F6A-ADDD-E5D611B41525}" name="受領日" dataDxfId="701"/>
    <tableColumn id="11" xr3:uid="{E41823E8-61D7-4ABC-89E2-508D92725A08}" name="修了日" dataDxfId="700"/>
    <tableColumn id="12" xr3:uid="{5D9F3DF7-6699-4076-99A9-14A9275AC4C7}" name="入社日" dataDxfId="699"/>
    <tableColumn id="13" xr3:uid="{6665C2E4-9F96-4C96-A208-2443411848B5}" name="経過確認日" dataDxfId="698"/>
    <tableColumn id="14" xr3:uid="{632690AE-26C1-4FD6-ABB3-9EB59383B5F6}" name="負担軽減日" dataDxfId="697"/>
    <tableColumn id="15" xr3:uid="{BFAAABCA-E9E9-4011-A240-9FAE9F4EF8C5}" name="備考" dataDxfId="696"/>
  </tableColumns>
  <tableStyleInfo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287D614D-AC87-4225-BE56-B838AB0825E5}" name="table2311" displayName="table2311" ref="B9:R23" totalsRowShown="0" headerRowDxfId="690" tableBorderDxfId="689">
  <autoFilter ref="B9:R23" xr:uid="{00000000-0009-0000-0100-000004000000}"/>
  <tableColumns count="17">
    <tableColumn id="1" xr3:uid="{4A9126F7-3000-4FCF-85F3-8D3EE01672D1}" name="ID" dataDxfId="688"/>
    <tableColumn id="2" xr3:uid="{0156B683-2C9D-4773-A85C-58E10E3819CE}" name="氏名" dataDxfId="687">
      <calculatedColumnFormula>IF($B10="","",VLOOKUP($B10,個人名マスタ!$B:$F,2,FALSE))</calculatedColumnFormula>
    </tableColumn>
    <tableColumn id="3" xr3:uid="{B5EE85A5-242B-4B7B-BCFF-D7ACA4B525D7}" name="修了証明書通番" dataDxfId="686">
      <calculatedColumnFormula>IF($B10="","",VLOOKUP($B10,個人名マスタ!$B:$F,3,FALSE))</calculatedColumnFormula>
    </tableColumn>
    <tableColumn id="4" xr3:uid="{D2672C4D-C56C-4C3E-858A-5CBA28796C76}" name="講座名" dataDxfId="685">
      <calculatedColumnFormula>IF($B10="","",VLOOKUP($B10,個人名マスタ!$B:$F,4,FALSE))</calculatedColumnFormula>
    </tableColumn>
    <tableColumn id="16" xr3:uid="{2AA8B9F8-AA4A-4769-BECF-338B931BA7B2}" name="事業者名" dataDxfId="684">
      <calculatedColumnFormula>IF($B10="","",VLOOKUP($B10,個人名マスタ!$B:$F,5,FALSE))</calculatedColumnFormula>
    </tableColumn>
    <tableColumn id="5" xr3:uid="{1E9227E4-643E-4539-B7D7-926782B0115A}" name="税込講座価格" dataDxfId="683"/>
    <tableColumn id="6" xr3:uid="{F78BDB31-87BA-4B30-8E71-316BBD1EFB02}" name="税抜講座価格" dataDxfId="682">
      <calculatedColumnFormula>ROUNDDOWN(G10/1.1,0)</calculatedColumnFormula>
    </tableColumn>
    <tableColumn id="17" xr3:uid="{C6A74BE0-61BC-4662-8723-0A8040E82639}" name="補助対象経費" dataDxfId="681">
      <calculatedColumnFormula>IF(H10&gt;800000,800000,H10)</calculatedColumnFormula>
    </tableColumn>
    <tableColumn id="7" xr3:uid="{14733083-25C3-41CF-B6ED-3B510372E8A4}" name="負担軽減割合" dataDxfId="680" dataCellStyle="パーセント"/>
    <tableColumn id="8" xr3:uid="{28F3CCDC-85A8-4647-A8C7-DE2AE92D3407}" name="補助金支払額" dataDxfId="679">
      <calculatedColumnFormula>ROUNDDOWN(IF(H10&gt;800000,800000*J10,H10*J10),0)</calculatedColumnFormula>
    </tableColumn>
    <tableColumn id="9" xr3:uid="{B848F646-BFB7-41ED-963F-0BAA928D6C51}" name="支払価格" dataDxfId="678"/>
    <tableColumn id="10" xr3:uid="{D432B48B-2985-45D6-83EE-20A3EE8F2609}" name="受領日" dataDxfId="677"/>
    <tableColumn id="11" xr3:uid="{F5BEB187-2276-448A-86B6-57181111EFC5}" name="修了日" dataDxfId="676"/>
    <tableColumn id="12" xr3:uid="{6882B96D-2F35-423E-95F7-C8EBA12B4A01}" name="入社日" dataDxfId="675"/>
    <tableColumn id="13" xr3:uid="{23270E06-4B16-4CDC-A6BA-1E23174DDBCC}" name="経過確認日" dataDxfId="674"/>
    <tableColumn id="14" xr3:uid="{5BB3DF22-15AE-49F5-81D2-79E261607784}" name="負担軽減日" dataDxfId="673"/>
    <tableColumn id="15" xr3:uid="{40F309CD-8C12-4CDB-B6F7-15CC2CD4A002}" name="備考" dataDxfId="672"/>
  </tableColumns>
  <tableStyleInfo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ADA7A1C7-1A70-4E0C-9A87-A4A1DDB35B00}" name="table2312" displayName="table2312" ref="B9:R23" totalsRowShown="0" headerRowDxfId="666" tableBorderDxfId="665">
  <autoFilter ref="B9:R23" xr:uid="{00000000-0009-0000-0100-000004000000}"/>
  <tableColumns count="17">
    <tableColumn id="1" xr3:uid="{A23AC233-39B5-4F6E-AE68-D2DEBFA9031D}" name="ID" dataDxfId="664"/>
    <tableColumn id="2" xr3:uid="{0AA05E21-DE5E-4B1D-A8A4-D67AF6141C23}" name="氏名" dataDxfId="663">
      <calculatedColumnFormula>IF($B10="","",VLOOKUP($B10,個人名マスタ!$B:$F,2,FALSE))</calculatedColumnFormula>
    </tableColumn>
    <tableColumn id="3" xr3:uid="{741D0E49-0B55-4E9F-BFCE-5829923F90D0}" name="修了証明書通番" dataDxfId="662">
      <calculatedColumnFormula>IF($B10="","",VLOOKUP($B10,個人名マスタ!$B:$F,3,FALSE))</calculatedColumnFormula>
    </tableColumn>
    <tableColumn id="4" xr3:uid="{7D3B70B1-C30E-4D6D-9552-EA647756C3D9}" name="講座名" dataDxfId="661">
      <calculatedColumnFormula>IF($B10="","",VLOOKUP($B10,個人名マスタ!$B:$F,4,FALSE))</calculatedColumnFormula>
    </tableColumn>
    <tableColumn id="16" xr3:uid="{06064B3E-A195-46CA-B3C7-3FD377AC4F8B}" name="事業者名" dataDxfId="660">
      <calculatedColumnFormula>IF($B10="","",VLOOKUP($B10,個人名マスタ!$B:$F,5,FALSE))</calculatedColumnFormula>
    </tableColumn>
    <tableColumn id="5" xr3:uid="{595D4C45-8E08-4B97-A22F-FA417899A09D}" name="税込講座価格" dataDxfId="659"/>
    <tableColumn id="6" xr3:uid="{F572304A-FE8B-48B7-96C6-2A6DBBB12B2B}" name="税抜講座価格" dataDxfId="658">
      <calculatedColumnFormula>ROUNDDOWN(G10/1.1,0)</calculatedColumnFormula>
    </tableColumn>
    <tableColumn id="17" xr3:uid="{91E60EE3-E8B5-446C-8936-9224D0CDA65E}" name="補助対象経費" dataDxfId="657">
      <calculatedColumnFormula>IF(H10&gt;800000,800000,H10)</calculatedColumnFormula>
    </tableColumn>
    <tableColumn id="7" xr3:uid="{2AC189A2-6CE5-4091-BF83-0B7B371F0102}" name="負担軽減割合" dataDxfId="656" dataCellStyle="パーセント"/>
    <tableColumn id="8" xr3:uid="{831BD1A1-A036-46AC-BF0E-50E4100799BC}" name="補助金支払額" dataDxfId="655">
      <calculatedColumnFormula>ROUNDDOWN(IF(H10&gt;800000,800000*J10,H10*J10),0)</calculatedColumnFormula>
    </tableColumn>
    <tableColumn id="9" xr3:uid="{FE0CF32E-5ECA-4AE1-88F7-49819F9CDCA8}" name="支払価格" dataDxfId="654"/>
    <tableColumn id="10" xr3:uid="{10E49FA6-C730-46E2-9ADE-F40DBF4A2BF7}" name="受領日" dataDxfId="653"/>
    <tableColumn id="11" xr3:uid="{4CB462FE-7C2A-48D7-9FF3-D4D59BA959AD}" name="修了日" dataDxfId="652"/>
    <tableColumn id="12" xr3:uid="{7D98AB8D-343C-4DE3-A860-123A151F2E67}" name="入社日" dataDxfId="651"/>
    <tableColumn id="13" xr3:uid="{F3E8F679-4E5C-467E-83E7-0D0E7E7B8291}" name="経過確認日" dataDxfId="650"/>
    <tableColumn id="14" xr3:uid="{B17C5F46-38CF-452C-A999-0190C804B5E7}" name="負担軽減日" dataDxfId="649"/>
    <tableColumn id="15" xr3:uid="{E7B2423B-99BE-4C22-B67B-8DFD1C98A43F}" name="備考" dataDxfId="648"/>
  </tableColumns>
  <tableStyleInfo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4180A71-C4CA-4ADD-836B-F5D6D4220314}" name="table2401" displayName="table2401" ref="B9:R23" totalsRowShown="0" headerRowDxfId="642" tableBorderDxfId="641">
  <autoFilter ref="B9:R23" xr:uid="{00000000-0009-0000-0100-000004000000}"/>
  <tableColumns count="17">
    <tableColumn id="1" xr3:uid="{842B5CB5-E6D9-4695-B864-E5BC3173DAB2}" name="ID" dataDxfId="640"/>
    <tableColumn id="2" xr3:uid="{AED2C0DD-D2C1-41C2-AAAD-57C670C4E23A}" name="氏名" dataDxfId="639">
      <calculatedColumnFormula>IF($B10="","",VLOOKUP($B10,個人名マスタ!$B:$F,2,FALSE))</calculatedColumnFormula>
    </tableColumn>
    <tableColumn id="3" xr3:uid="{521AE69A-68A2-486B-AD6B-234A33B394D2}" name="修了証明書通番" dataDxfId="638">
      <calculatedColumnFormula>IF($B10="","",VLOOKUP($B10,個人名マスタ!$B:$F,3,FALSE))</calculatedColumnFormula>
    </tableColumn>
    <tableColumn id="4" xr3:uid="{1650DD5F-BEC9-408F-ABD7-6C21C9001C86}" name="講座名" dataDxfId="637">
      <calculatedColumnFormula>IF($B10="","",VLOOKUP($B10,個人名マスタ!$B:$F,4,FALSE))</calculatedColumnFormula>
    </tableColumn>
    <tableColumn id="16" xr3:uid="{11E36BBF-F47E-4A0C-B3B9-45E481FA21DF}" name="事業者名" dataDxfId="636">
      <calculatedColumnFormula>IF($B10="","",VLOOKUP($B10,個人名マスタ!$B:$F,5,FALSE))</calculatedColumnFormula>
    </tableColumn>
    <tableColumn id="5" xr3:uid="{C6C46164-E3A6-4736-8FB0-3EA86121D7CE}" name="税込講座価格" dataDxfId="635"/>
    <tableColumn id="6" xr3:uid="{216B9901-1EDD-4602-8606-CC96896F1556}" name="税抜講座価格" dataDxfId="634">
      <calculatedColumnFormula>ROUNDDOWN(G10/1.1,0)</calculatedColumnFormula>
    </tableColumn>
    <tableColumn id="17" xr3:uid="{AA2BF532-F7CE-46C3-B648-4B402C0A1340}" name="補助対象経費" dataDxfId="633">
      <calculatedColumnFormula>IF(H10&gt;800000,800000,H10)</calculatedColumnFormula>
    </tableColumn>
    <tableColumn id="7" xr3:uid="{3225FCF4-CD15-41F9-A8A5-FC393A650CA4}" name="負担軽減割合" dataDxfId="632" dataCellStyle="パーセント"/>
    <tableColumn id="8" xr3:uid="{4F54E895-F3DF-4210-BAFB-6EE110E251E3}" name="補助金支払額" dataDxfId="631">
      <calculatedColumnFormula>ROUNDDOWN(IF(H10&gt;800000,800000*J10,H10*J10),0)</calculatedColumnFormula>
    </tableColumn>
    <tableColumn id="9" xr3:uid="{2D72389B-DE92-474C-BC02-63203D0575E4}" name="支払価格" dataDxfId="630"/>
    <tableColumn id="10" xr3:uid="{9D43FABB-0539-48A0-89A2-B947EF321C3F}" name="受領日" dataDxfId="629"/>
    <tableColumn id="11" xr3:uid="{AD2A2FD6-3210-452C-8C07-369DA5DAA984}" name="修了日" dataDxfId="628"/>
    <tableColumn id="12" xr3:uid="{6166C8E8-AFBD-497B-866A-8FD6A94485BC}" name="入社日" dataDxfId="627"/>
    <tableColumn id="13" xr3:uid="{BAC4DD2B-A9B2-45BA-B022-E545659C838E}" name="経過確認日" dataDxfId="626"/>
    <tableColumn id="14" xr3:uid="{EC9EB7EE-9B26-4C5B-9250-972BE8C1AD3E}" name="負担軽減日" dataDxfId="625"/>
    <tableColumn id="15" xr3:uid="{9F7BF393-03F3-4D5B-A113-5E0249E04A49}" name="備考" dataDxfId="624"/>
  </tableColumns>
  <tableStyleInfo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DBD9BE0E-D4B4-4279-96F1-A6538B6954E7}" name="table2402" displayName="table2402" ref="B9:R23" totalsRowShown="0" headerRowDxfId="618" tableBorderDxfId="617">
  <autoFilter ref="B9:R23" xr:uid="{00000000-0009-0000-0100-000004000000}"/>
  <tableColumns count="17">
    <tableColumn id="1" xr3:uid="{DC1864B2-130A-43CA-B3B1-74C872FAE98B}" name="ID" dataDxfId="616"/>
    <tableColumn id="2" xr3:uid="{2969D32C-34E2-4DA5-AF2D-8135C63C10EB}" name="氏名" dataDxfId="615">
      <calculatedColumnFormula>IF($B10="","",VLOOKUP($B10,個人名マスタ!$B:$F,2,FALSE))</calculatedColumnFormula>
    </tableColumn>
    <tableColumn id="3" xr3:uid="{20DE615B-3C00-47B6-ABA7-FD29ECC22192}" name="修了証明書通番" dataDxfId="614">
      <calculatedColumnFormula>IF($B10="","",VLOOKUP($B10,個人名マスタ!$B:$F,3,FALSE))</calculatedColumnFormula>
    </tableColumn>
    <tableColumn id="4" xr3:uid="{3234814E-053B-4BD0-8428-67B3C3B58E46}" name="講座名" dataDxfId="613">
      <calculatedColumnFormula>IF($B10="","",VLOOKUP($B10,個人名マスタ!$B:$F,4,FALSE))</calculatedColumnFormula>
    </tableColumn>
    <tableColumn id="16" xr3:uid="{8ECBAC55-9B03-4769-9FCC-B7C7DF4362AC}" name="事業者名" dataDxfId="612">
      <calculatedColumnFormula>IF($B10="","",VLOOKUP($B10,個人名マスタ!$B:$F,5,FALSE))</calculatedColumnFormula>
    </tableColumn>
    <tableColumn id="5" xr3:uid="{2A5C5052-06B2-43B5-808E-8F1949FD71E5}" name="税込講座価格" dataDxfId="611"/>
    <tableColumn id="6" xr3:uid="{BE70187F-CB85-4D6C-9BF7-A52A8AA97CEB}" name="税抜講座価格" dataDxfId="610">
      <calculatedColumnFormula>ROUNDDOWN(G10/1.1,0)</calculatedColumnFormula>
    </tableColumn>
    <tableColumn id="17" xr3:uid="{B89816F5-1039-4DD2-A8B8-F6934B07BB50}" name="補助対象経費" dataDxfId="609">
      <calculatedColumnFormula>IF(H10&gt;800000,800000,H10)</calculatedColumnFormula>
    </tableColumn>
    <tableColumn id="7" xr3:uid="{97F0DA75-5C90-4787-9600-3B8D70A92127}" name="負担軽減割合" dataDxfId="608" dataCellStyle="パーセント"/>
    <tableColumn id="8" xr3:uid="{564AB553-EDBF-420B-ABFB-6F5FE9A1B2E2}" name="補助金支払額" dataDxfId="607">
      <calculatedColumnFormula>ROUNDDOWN(IF(H10&gt;800000,800000*J10,H10*J10),0)</calculatedColumnFormula>
    </tableColumn>
    <tableColumn id="9" xr3:uid="{47D6268E-630E-4FA6-BA14-06C9752309F0}" name="支払価格" dataDxfId="606"/>
    <tableColumn id="10" xr3:uid="{C22947B1-A147-4D90-A638-0890448FBCAF}" name="受領日" dataDxfId="605"/>
    <tableColumn id="11" xr3:uid="{75B28E3C-C071-4CDA-8748-BF05230DF478}" name="修了日" dataDxfId="604"/>
    <tableColumn id="12" xr3:uid="{0D4948C6-641D-4F04-B0DB-24ACAAEF3908}" name="入社日" dataDxfId="603"/>
    <tableColumn id="13" xr3:uid="{2C24292E-FB01-44A6-84AA-1C91E9A00DA8}" name="経過確認日" dataDxfId="602"/>
    <tableColumn id="14" xr3:uid="{877A5A51-5A42-4CB9-9051-A3E544528E85}" name="負担軽減日" dataDxfId="601"/>
    <tableColumn id="15" xr3:uid="{8C932A4C-E6EB-493B-BC93-5212362B6BB5}" name="備考" dataDxfId="60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customProperty" Target="../customProperty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9.bin"/><Relationship Id="rId4" Type="http://schemas.openxmlformats.org/officeDocument/2006/relationships/table" Target="../tables/table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customProperty" Target="../customProperty11.bin"/><Relationship Id="rId1" Type="http://schemas.openxmlformats.org/officeDocument/2006/relationships/printerSettings" Target="../printerSettings/printerSettings10.bin"/><Relationship Id="rId4" Type="http://schemas.openxmlformats.org/officeDocument/2006/relationships/table" Target="../tables/table9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customProperty" Target="../customProperty12.bin"/><Relationship Id="rId1" Type="http://schemas.openxmlformats.org/officeDocument/2006/relationships/printerSettings" Target="../printerSettings/printerSettings11.bin"/><Relationship Id="rId4" Type="http://schemas.openxmlformats.org/officeDocument/2006/relationships/table" Target="../tables/table10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customProperty" Target="../customProperty13.bin"/><Relationship Id="rId1" Type="http://schemas.openxmlformats.org/officeDocument/2006/relationships/printerSettings" Target="../printerSettings/printerSettings12.bin"/><Relationship Id="rId4" Type="http://schemas.openxmlformats.org/officeDocument/2006/relationships/table" Target="../tables/table11.x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customProperty" Target="../customProperty14.bin"/><Relationship Id="rId1" Type="http://schemas.openxmlformats.org/officeDocument/2006/relationships/printerSettings" Target="../printerSettings/printerSettings13.bin"/><Relationship Id="rId4" Type="http://schemas.openxmlformats.org/officeDocument/2006/relationships/table" Target="../tables/table12.xml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4.xml"/><Relationship Id="rId2" Type="http://schemas.openxmlformats.org/officeDocument/2006/relationships/customProperty" Target="../customProperty15.bin"/><Relationship Id="rId1" Type="http://schemas.openxmlformats.org/officeDocument/2006/relationships/printerSettings" Target="../printerSettings/printerSettings14.bin"/><Relationship Id="rId4" Type="http://schemas.openxmlformats.org/officeDocument/2006/relationships/table" Target="../tables/table13.x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5.xml"/><Relationship Id="rId2" Type="http://schemas.openxmlformats.org/officeDocument/2006/relationships/customProperty" Target="../customProperty16.bin"/><Relationship Id="rId1" Type="http://schemas.openxmlformats.org/officeDocument/2006/relationships/printerSettings" Target="../printerSettings/printerSettings15.bin"/><Relationship Id="rId4" Type="http://schemas.openxmlformats.org/officeDocument/2006/relationships/table" Target="../tables/table14.xm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6.xml"/><Relationship Id="rId2" Type="http://schemas.openxmlformats.org/officeDocument/2006/relationships/customProperty" Target="../customProperty17.bin"/><Relationship Id="rId1" Type="http://schemas.openxmlformats.org/officeDocument/2006/relationships/printerSettings" Target="../printerSettings/printerSettings16.bin"/><Relationship Id="rId4" Type="http://schemas.openxmlformats.org/officeDocument/2006/relationships/table" Target="../tables/table15.xm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7.xml"/><Relationship Id="rId2" Type="http://schemas.openxmlformats.org/officeDocument/2006/relationships/customProperty" Target="../customProperty18.bin"/><Relationship Id="rId1" Type="http://schemas.openxmlformats.org/officeDocument/2006/relationships/printerSettings" Target="../printerSettings/printerSettings17.bin"/><Relationship Id="rId4" Type="http://schemas.openxmlformats.org/officeDocument/2006/relationships/table" Target="../tables/table16.xml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8.xml"/><Relationship Id="rId2" Type="http://schemas.openxmlformats.org/officeDocument/2006/relationships/customProperty" Target="../customProperty19.bin"/><Relationship Id="rId1" Type="http://schemas.openxmlformats.org/officeDocument/2006/relationships/printerSettings" Target="../printerSettings/printerSettings18.bin"/><Relationship Id="rId4" Type="http://schemas.openxmlformats.org/officeDocument/2006/relationships/table" Target="../tables/table17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9.xml"/><Relationship Id="rId2" Type="http://schemas.openxmlformats.org/officeDocument/2006/relationships/customProperty" Target="../customProperty20.bin"/><Relationship Id="rId1" Type="http://schemas.openxmlformats.org/officeDocument/2006/relationships/printerSettings" Target="../printerSettings/printerSettings19.bin"/><Relationship Id="rId4" Type="http://schemas.openxmlformats.org/officeDocument/2006/relationships/table" Target="../tables/table18.xml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0.xml"/><Relationship Id="rId2" Type="http://schemas.openxmlformats.org/officeDocument/2006/relationships/customProperty" Target="../customProperty21.bin"/><Relationship Id="rId1" Type="http://schemas.openxmlformats.org/officeDocument/2006/relationships/printerSettings" Target="../printerSettings/printerSettings20.bin"/><Relationship Id="rId4" Type="http://schemas.openxmlformats.org/officeDocument/2006/relationships/table" Target="../tables/table19.xm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1.xml"/><Relationship Id="rId2" Type="http://schemas.openxmlformats.org/officeDocument/2006/relationships/customProperty" Target="../customProperty22.bin"/><Relationship Id="rId1" Type="http://schemas.openxmlformats.org/officeDocument/2006/relationships/printerSettings" Target="../printerSettings/printerSettings21.bin"/><Relationship Id="rId4" Type="http://schemas.openxmlformats.org/officeDocument/2006/relationships/table" Target="../tables/table20.x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2.xml"/><Relationship Id="rId2" Type="http://schemas.openxmlformats.org/officeDocument/2006/relationships/customProperty" Target="../customProperty23.bin"/><Relationship Id="rId1" Type="http://schemas.openxmlformats.org/officeDocument/2006/relationships/printerSettings" Target="../printerSettings/printerSettings22.bin"/><Relationship Id="rId4" Type="http://schemas.openxmlformats.org/officeDocument/2006/relationships/table" Target="../tables/table21.xml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3.xml"/><Relationship Id="rId2" Type="http://schemas.openxmlformats.org/officeDocument/2006/relationships/customProperty" Target="../customProperty24.bin"/><Relationship Id="rId1" Type="http://schemas.openxmlformats.org/officeDocument/2006/relationships/printerSettings" Target="../printerSettings/printerSettings23.bin"/><Relationship Id="rId4" Type="http://schemas.openxmlformats.org/officeDocument/2006/relationships/table" Target="../tables/table22.xml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4.xml"/><Relationship Id="rId2" Type="http://schemas.openxmlformats.org/officeDocument/2006/relationships/customProperty" Target="../customProperty25.bin"/><Relationship Id="rId1" Type="http://schemas.openxmlformats.org/officeDocument/2006/relationships/printerSettings" Target="../printerSettings/printerSettings24.bin"/><Relationship Id="rId4" Type="http://schemas.openxmlformats.org/officeDocument/2006/relationships/table" Target="../tables/table23.xml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5.xml"/><Relationship Id="rId2" Type="http://schemas.openxmlformats.org/officeDocument/2006/relationships/customProperty" Target="../customProperty26.bin"/><Relationship Id="rId1" Type="http://schemas.openxmlformats.org/officeDocument/2006/relationships/printerSettings" Target="../printerSettings/printerSettings25.bin"/><Relationship Id="rId4" Type="http://schemas.openxmlformats.org/officeDocument/2006/relationships/table" Target="../tables/table24.xml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6.xml"/><Relationship Id="rId2" Type="http://schemas.openxmlformats.org/officeDocument/2006/relationships/customProperty" Target="../customProperty27.bin"/><Relationship Id="rId1" Type="http://schemas.openxmlformats.org/officeDocument/2006/relationships/printerSettings" Target="../printerSettings/printerSettings26.bin"/><Relationship Id="rId4" Type="http://schemas.openxmlformats.org/officeDocument/2006/relationships/table" Target="../tables/table25.xml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7.xml"/><Relationship Id="rId2" Type="http://schemas.openxmlformats.org/officeDocument/2006/relationships/customProperty" Target="../customProperty28.bin"/><Relationship Id="rId1" Type="http://schemas.openxmlformats.org/officeDocument/2006/relationships/printerSettings" Target="../printerSettings/printerSettings27.bin"/><Relationship Id="rId4" Type="http://schemas.openxmlformats.org/officeDocument/2006/relationships/table" Target="../tables/table26.xml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8.xml"/><Relationship Id="rId2" Type="http://schemas.openxmlformats.org/officeDocument/2006/relationships/customProperty" Target="../customProperty29.bin"/><Relationship Id="rId1" Type="http://schemas.openxmlformats.org/officeDocument/2006/relationships/printerSettings" Target="../printerSettings/printerSettings28.bin"/><Relationship Id="rId4" Type="http://schemas.openxmlformats.org/officeDocument/2006/relationships/table" Target="../tables/table2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Relationship Id="rId4" Type="http://schemas.openxmlformats.org/officeDocument/2006/relationships/table" Target="../tables/table1.x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9.xml"/><Relationship Id="rId2" Type="http://schemas.openxmlformats.org/officeDocument/2006/relationships/customProperty" Target="../customProperty30.bin"/><Relationship Id="rId1" Type="http://schemas.openxmlformats.org/officeDocument/2006/relationships/printerSettings" Target="../printerSettings/printerSettings29.bin"/><Relationship Id="rId4" Type="http://schemas.openxmlformats.org/officeDocument/2006/relationships/table" Target="../tables/table28.xml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0.xml"/><Relationship Id="rId2" Type="http://schemas.openxmlformats.org/officeDocument/2006/relationships/customProperty" Target="../customProperty31.bin"/><Relationship Id="rId1" Type="http://schemas.openxmlformats.org/officeDocument/2006/relationships/printerSettings" Target="../printerSettings/printerSettings30.bin"/><Relationship Id="rId4" Type="http://schemas.openxmlformats.org/officeDocument/2006/relationships/table" Target="../tables/table29.xml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1.xml"/><Relationship Id="rId2" Type="http://schemas.openxmlformats.org/officeDocument/2006/relationships/customProperty" Target="../customProperty32.bin"/><Relationship Id="rId1" Type="http://schemas.openxmlformats.org/officeDocument/2006/relationships/printerSettings" Target="../printerSettings/printerSettings31.bin"/><Relationship Id="rId4" Type="http://schemas.openxmlformats.org/officeDocument/2006/relationships/table" Target="../tables/table30.xml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2.xml"/><Relationship Id="rId2" Type="http://schemas.openxmlformats.org/officeDocument/2006/relationships/customProperty" Target="../customProperty33.bin"/><Relationship Id="rId1" Type="http://schemas.openxmlformats.org/officeDocument/2006/relationships/printerSettings" Target="../printerSettings/printerSettings32.bin"/><Relationship Id="rId4" Type="http://schemas.openxmlformats.org/officeDocument/2006/relationships/table" Target="../tables/table31.xml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3.xml"/><Relationship Id="rId2" Type="http://schemas.openxmlformats.org/officeDocument/2006/relationships/customProperty" Target="../customProperty34.bin"/><Relationship Id="rId1" Type="http://schemas.openxmlformats.org/officeDocument/2006/relationships/printerSettings" Target="../printerSettings/printerSettings33.bin"/><Relationship Id="rId4" Type="http://schemas.openxmlformats.org/officeDocument/2006/relationships/table" Target="../tables/table32.xml"/></Relationships>
</file>

<file path=xl/worksheets/_rels/sheet3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4.xml"/><Relationship Id="rId2" Type="http://schemas.openxmlformats.org/officeDocument/2006/relationships/customProperty" Target="../customProperty35.bin"/><Relationship Id="rId1" Type="http://schemas.openxmlformats.org/officeDocument/2006/relationships/printerSettings" Target="../printerSettings/printerSettings34.bin"/><Relationship Id="rId4" Type="http://schemas.openxmlformats.org/officeDocument/2006/relationships/table" Target="../tables/table33.xml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5.xml"/><Relationship Id="rId2" Type="http://schemas.openxmlformats.org/officeDocument/2006/relationships/customProperty" Target="../customProperty36.bin"/><Relationship Id="rId1" Type="http://schemas.openxmlformats.org/officeDocument/2006/relationships/printerSettings" Target="../printerSettings/printerSettings35.bin"/><Relationship Id="rId4" Type="http://schemas.openxmlformats.org/officeDocument/2006/relationships/table" Target="../tables/table34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4.bin"/><Relationship Id="rId4" Type="http://schemas.openxmlformats.org/officeDocument/2006/relationships/table" Target="../tables/table3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5.bin"/><Relationship Id="rId4" Type="http://schemas.openxmlformats.org/officeDocument/2006/relationships/table" Target="../tables/table4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customProperty" Target="../customProperty7.bin"/><Relationship Id="rId1" Type="http://schemas.openxmlformats.org/officeDocument/2006/relationships/printerSettings" Target="../printerSettings/printerSettings6.bin"/><Relationship Id="rId4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7.bin"/><Relationship Id="rId4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customProperty" Target="../customProperty9.bin"/><Relationship Id="rId1" Type="http://schemas.openxmlformats.org/officeDocument/2006/relationships/printerSettings" Target="../printerSettings/printerSettings8.bin"/><Relationship Id="rId4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9F783-E758-444F-A789-8C88FCCBD638}">
  <sheetPr codeName="Sheet1"/>
  <dimension ref="A1:N15"/>
  <sheetViews>
    <sheetView showGridLines="0" tabSelected="1" workbookViewId="0">
      <selection activeCell="A2" sqref="A2"/>
    </sheetView>
  </sheetViews>
  <sheetFormatPr defaultRowHeight="12.75" x14ac:dyDescent="0.2"/>
  <sheetData>
    <row r="1" spans="1:14" x14ac:dyDescent="0.2">
      <c r="A1" s="117" t="s">
        <v>114</v>
      </c>
    </row>
    <row r="2" spans="1:14" ht="18" x14ac:dyDescent="0.25">
      <c r="A2" s="117"/>
      <c r="B2" s="91" t="s">
        <v>91</v>
      </c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</row>
    <row r="3" spans="1:14" ht="18" x14ac:dyDescent="0.25">
      <c r="B3" s="91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</row>
    <row r="4" spans="1:14" ht="18" x14ac:dyDescent="0.25">
      <c r="B4" s="93" t="s">
        <v>95</v>
      </c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</row>
    <row r="5" spans="1:14" ht="18" x14ac:dyDescent="0.25">
      <c r="B5" s="93" t="s">
        <v>92</v>
      </c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</row>
    <row r="6" spans="1:14" ht="18" x14ac:dyDescent="0.25">
      <c r="B6" s="93" t="s">
        <v>93</v>
      </c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</row>
    <row r="7" spans="1:14" ht="18" x14ac:dyDescent="0.25">
      <c r="B7" s="93" t="s">
        <v>113</v>
      </c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</row>
    <row r="8" spans="1:14" ht="18" x14ac:dyDescent="0.25">
      <c r="B8" s="93" t="s">
        <v>94</v>
      </c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  <c r="N8" s="92"/>
    </row>
    <row r="9" spans="1:14" ht="18" x14ac:dyDescent="0.25">
      <c r="B9" s="98" t="s">
        <v>97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</row>
    <row r="10" spans="1:14" ht="18" x14ac:dyDescent="0.25">
      <c r="B10" s="98" t="s">
        <v>98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</row>
    <row r="13" spans="1:14" ht="14.25" x14ac:dyDescent="0.2">
      <c r="B13" s="94"/>
      <c r="C13" s="90"/>
      <c r="D13" s="90"/>
      <c r="E13" s="90"/>
    </row>
    <row r="14" spans="1:14" ht="14.25" x14ac:dyDescent="0.2">
      <c r="B14" s="95"/>
      <c r="C14" s="86"/>
      <c r="D14" s="90"/>
      <c r="E14" s="90"/>
    </row>
    <row r="15" spans="1:14" ht="14.25" x14ac:dyDescent="0.2">
      <c r="B15" s="95"/>
      <c r="C15" s="86"/>
      <c r="D15" s="90"/>
      <c r="E15" s="90"/>
    </row>
  </sheetData>
  <phoneticPr fontId="2"/>
  <pageMargins left="0.7" right="0.7" top="0.75" bottom="0.75" header="0.3" footer="0.3"/>
  <pageSetup paperSize="0" orientation="portrait" horizontalDpi="0" verticalDpi="0" copies="0"/>
  <customProperties>
    <customPr name="OrphanNamesChecked" r:id="rId1"/>
  </customPropertie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E40E5C-0951-47E6-A3DF-F228B424D1CA}">
  <sheetPr codeName="Sheet10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64</v>
      </c>
      <c r="Q2" s="110">
        <v>0.5</v>
      </c>
      <c r="R2" s="110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table2401[[#This Row],[ID]]+table2401[[#This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table2401[[#This Row],[ID]]+table2401[[#This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table2401[[#This Row],[ID]]+table2401[[#This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table2401[[#This Row],[ID]]+table2401[[#This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table2401[[#This Row],[ID]]+table2401[[#This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table2401[[#This Row],[ID]]+table2401[[#This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table2401[[#This Row],[ID]]+table2401[[#This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table2401[[#This Row],[ID]]+table2401[[#This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table2401[[#This Row],[ID]]+table2401[[#This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table2401[[#This Row],[ID]]+table2401[[#This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table2401[[#This Row],[ID]]+table2401[[#This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table2401[[#This Row],[ID]]+table2401[[#This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table2401[[#This Row],[ID]]+table2401[[#This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table2401[[#This Row],[ID]]+table2401[[#This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e54h+76HVcUCWL9ONiKrKNjihq4=" saltValue="j0GLsasUuLA0qD6mcKomOA==" spinCount="100000" sheet="1" objects="1" scenarios="1"/>
  <phoneticPr fontId="2"/>
  <conditionalFormatting sqref="O1:P1048576">
    <cfRule type="expression" dxfId="647" priority="4">
      <formula>$J1=0.2</formula>
    </cfRule>
  </conditionalFormatting>
  <conditionalFormatting sqref="N1:O1048576">
    <cfRule type="expression" dxfId="646" priority="3">
      <formula>IF($O1="",FALSE,$N1&gt;$O1)</formula>
    </cfRule>
  </conditionalFormatting>
  <conditionalFormatting sqref="B1:R9 B24:R1048576 B10:B23 G10:G23 L10:R23">
    <cfRule type="expression" dxfId="645" priority="5">
      <formula>NOT(OR(COUNTIF($S:$S,$S1)=1,$S1="",$S1=0))</formula>
    </cfRule>
  </conditionalFormatting>
  <conditionalFormatting sqref="C10:F23">
    <cfRule type="expression" dxfId="644" priority="2">
      <formula>NOT(OR(COUNTIF($S:$S,$S10)=1,$S10="",$S10=0))</formula>
    </cfRule>
  </conditionalFormatting>
  <conditionalFormatting sqref="H10:K23">
    <cfRule type="expression" dxfId="643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B0BCD16B-7D37-4088-B91D-AC65F981F1E6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D1725-50E3-4796-8F7C-825456E08286}">
  <sheetPr codeName="Sheet11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65</v>
      </c>
      <c r="Q2" s="110">
        <v>0.5</v>
      </c>
      <c r="R2" s="110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table2402[[#This Row],[ID]]+table2402[[#This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table2402[[#This Row],[ID]]+table2402[[#This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table2402[[#This Row],[ID]]+table2402[[#This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table2402[[#This Row],[ID]]+table2402[[#This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table2402[[#This Row],[ID]]+table2402[[#This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table2402[[#This Row],[ID]]+table2402[[#This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table2402[[#This Row],[ID]]+table2402[[#This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table2402[[#This Row],[ID]]+table2402[[#This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table2402[[#This Row],[ID]]+table2402[[#This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table2402[[#This Row],[ID]]+table2402[[#This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table2402[[#This Row],[ID]]+table2402[[#This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table2402[[#This Row],[ID]]+table2402[[#This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table2402[[#This Row],[ID]]+table2402[[#This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table2402[[#This Row],[ID]]+table2402[[#This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8J2f3ALKCYhHeQGM8/LFEpq6SzY=" saltValue="IEH2Pd2OxmJjcL4Le+eRrw==" spinCount="100000" sheet="1" objects="1" scenarios="1"/>
  <phoneticPr fontId="2"/>
  <conditionalFormatting sqref="O1:P1048576">
    <cfRule type="expression" dxfId="623" priority="6">
      <formula>$J1=0.2</formula>
    </cfRule>
  </conditionalFormatting>
  <conditionalFormatting sqref="N1:O1048576">
    <cfRule type="expression" dxfId="622" priority="5">
      <formula>IF($O1="",FALSE,$N1&gt;$O1)</formula>
    </cfRule>
  </conditionalFormatting>
  <conditionalFormatting sqref="B1:R9 B24:R1048576 B10:B23 G10:G23 L10:R23">
    <cfRule type="expression" dxfId="621" priority="7">
      <formula>NOT(OR(COUNTIF($S:$S,$S1)=1,$S1="",$S1=0))</formula>
    </cfRule>
  </conditionalFormatting>
  <conditionalFormatting sqref="C10:F23">
    <cfRule type="expression" dxfId="620" priority="2">
      <formula>NOT(OR(COUNTIF($S:$S,$S10)=1,$S10="",$S10=0))</formula>
    </cfRule>
  </conditionalFormatting>
  <conditionalFormatting sqref="H10:K23">
    <cfRule type="expression" dxfId="619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86FEC2DF-B795-4C19-941F-48AAC9DA2E4B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DEF6F3-480F-42A6-92F1-C049667106E2}">
  <sheetPr codeName="Sheet12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66</v>
      </c>
      <c r="Q2" s="110">
        <v>0.5</v>
      </c>
      <c r="R2" s="110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table2403[[#This Row],[ID]]+table2403[[#This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table2403[[#This Row],[ID]]+table2403[[#This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table2403[[#This Row],[ID]]+table2403[[#This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table2403[[#This Row],[ID]]+table2403[[#This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table2403[[#This Row],[ID]]+table2403[[#This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table2403[[#This Row],[ID]]+table2403[[#This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table2403[[#This Row],[ID]]+table2403[[#This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table2403[[#This Row],[ID]]+table2403[[#This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table2403[[#This Row],[ID]]+table2403[[#This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table2403[[#This Row],[ID]]+table2403[[#This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table2403[[#This Row],[ID]]+table2403[[#This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table2403[[#This Row],[ID]]+table2403[[#This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table2403[[#This Row],[ID]]+table2403[[#This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table2403[[#This Row],[ID]]+table2403[[#This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63VaAd0RaTCyNhP+INPiAqcNFO0=" saltValue="uTEx6dn3sIMS9hjmFiJrTQ==" spinCount="100000" sheet="1" objects="1" scenarios="1"/>
  <phoneticPr fontId="2"/>
  <conditionalFormatting sqref="O1:P1048576">
    <cfRule type="expression" dxfId="599" priority="6">
      <formula>$J1=0.2</formula>
    </cfRule>
  </conditionalFormatting>
  <conditionalFormatting sqref="N1:O1048576">
    <cfRule type="expression" dxfId="598" priority="5">
      <formula>IF($O1="",FALSE,$N1&gt;$O1)</formula>
    </cfRule>
  </conditionalFormatting>
  <conditionalFormatting sqref="B1:R9 B24:R1048576 B10:B23 G10:G23 L10:R23">
    <cfRule type="expression" dxfId="597" priority="7">
      <formula>NOT(OR(COUNTIF($S:$S,$S1)=1,$S1="",$S1=0))</formula>
    </cfRule>
  </conditionalFormatting>
  <conditionalFormatting sqref="C10:F23">
    <cfRule type="expression" dxfId="596" priority="2">
      <formula>NOT(OR(COUNTIF($S:$S,$S10)=1,$S10="",$S10=0))</formula>
    </cfRule>
  </conditionalFormatting>
  <conditionalFormatting sqref="H10:K23">
    <cfRule type="expression" dxfId="595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C0645FA8-6CF2-41E2-BB4C-FA09E2C2E54E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B4784-4878-41F4-9993-6E69D36E63E7}">
  <sheetPr codeName="Sheet13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67</v>
      </c>
      <c r="Q2" s="110">
        <v>0.5</v>
      </c>
      <c r="R2" s="110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table2404[[#This Row],[ID]]+table2404[[#This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table2404[[#This Row],[ID]]+table2404[[#This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table2404[[#This Row],[ID]]+table2404[[#This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table2404[[#This Row],[ID]]+table2404[[#This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table2404[[#This Row],[ID]]+table2404[[#This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table2404[[#This Row],[ID]]+table2404[[#This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table2404[[#This Row],[ID]]+table2404[[#This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table2404[[#This Row],[ID]]+table2404[[#This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table2404[[#This Row],[ID]]+table2404[[#This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table2404[[#This Row],[ID]]+table2404[[#This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table2404[[#This Row],[ID]]+table2404[[#This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table2404[[#This Row],[ID]]+table2404[[#This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table2404[[#This Row],[ID]]+table2404[[#This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table2404[[#This Row],[ID]]+table2404[[#This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Ah8RAIbLntL3Ut7G1RNus/H36dQ=" saltValue="bANtvqBGbrqBSyPFfmp+6Q==" spinCount="100000" sheet="1" objects="1" scenarios="1"/>
  <phoneticPr fontId="2"/>
  <conditionalFormatting sqref="O1:P1048576">
    <cfRule type="expression" dxfId="575" priority="6">
      <formula>$J1=0.2</formula>
    </cfRule>
  </conditionalFormatting>
  <conditionalFormatting sqref="N1:O1048576">
    <cfRule type="expression" dxfId="574" priority="5">
      <formula>IF($O1="",FALSE,$N1&gt;$O1)</formula>
    </cfRule>
  </conditionalFormatting>
  <conditionalFormatting sqref="B1:R9 B24:R1048576 B10:B23 G10:G23 L10:R23">
    <cfRule type="expression" dxfId="573" priority="7">
      <formula>NOT(OR(COUNTIF($S:$S,$S1)=1,$S1="",$S1=0))</formula>
    </cfRule>
  </conditionalFormatting>
  <conditionalFormatting sqref="C10:F23">
    <cfRule type="expression" dxfId="572" priority="2">
      <formula>NOT(OR(COUNTIF($S:$S,$S10)=1,$S10="",$S10=0))</formula>
    </cfRule>
  </conditionalFormatting>
  <conditionalFormatting sqref="H10:K23">
    <cfRule type="expression" dxfId="571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64ACE60E-2FED-432E-AE97-30636B516810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1CE43-DF63-4AB6-8408-485B10C5A9EC}">
  <sheetPr codeName="Sheet14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68</v>
      </c>
      <c r="Q2" s="110">
        <v>0.5</v>
      </c>
      <c r="R2" s="110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table2405[[#This Row],[ID]]+table2405[[#This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table2405[[#This Row],[ID]]+table2405[[#This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table2405[[#This Row],[ID]]+table2405[[#This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table2405[[#This Row],[ID]]+table2405[[#This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table2405[[#This Row],[ID]]+table2405[[#This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table2405[[#This Row],[ID]]+table2405[[#This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table2405[[#This Row],[ID]]+table2405[[#This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table2405[[#This Row],[ID]]+table2405[[#This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table2405[[#This Row],[ID]]+table2405[[#This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table2405[[#This Row],[ID]]+table2405[[#This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table2405[[#This Row],[ID]]+table2405[[#This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table2405[[#This Row],[ID]]+table2405[[#This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table2405[[#This Row],[ID]]+table2405[[#This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table2405[[#This Row],[ID]]+table2405[[#This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GEknodanTAhGYmJxWllZ5YJfkws=" saltValue="4B0cIWiTMlJ14C02WB2XfQ==" spinCount="100000" sheet="1" objects="1" scenarios="1"/>
  <phoneticPr fontId="2"/>
  <conditionalFormatting sqref="O1:P1048576">
    <cfRule type="expression" dxfId="551" priority="6">
      <formula>$J1=0.2</formula>
    </cfRule>
  </conditionalFormatting>
  <conditionalFormatting sqref="N1:O1048576">
    <cfRule type="expression" dxfId="550" priority="5">
      <formula>IF($O1="",FALSE,$N1&gt;$O1)</formula>
    </cfRule>
  </conditionalFormatting>
  <conditionalFormatting sqref="B1:R9 B24:R1048576 B10:B23 G10:G23 L10:R23">
    <cfRule type="expression" dxfId="549" priority="7">
      <formula>NOT(OR(COUNTIF($S:$S,$S1)=1,$S1="",$S1=0))</formula>
    </cfRule>
  </conditionalFormatting>
  <conditionalFormatting sqref="C10:F23">
    <cfRule type="expression" dxfId="548" priority="2">
      <formula>NOT(OR(COUNTIF($S:$S,$S10)=1,$S10="",$S10=0))</formula>
    </cfRule>
  </conditionalFormatting>
  <conditionalFormatting sqref="H10:K23">
    <cfRule type="expression" dxfId="547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3FA40560-FB7B-4FF0-8BBD-7791DD04A8D1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3C1145-670C-454E-B16A-A4B2F3A4326C}">
  <sheetPr codeName="Sheet15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69</v>
      </c>
      <c r="Q2" s="110">
        <v>0.5</v>
      </c>
      <c r="R2" s="110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table2406[[#This Row],[ID]]+table2406[[#This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table2406[[#This Row],[ID]]+table2406[[#This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table2406[[#This Row],[ID]]+table2406[[#This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table2406[[#This Row],[ID]]+table2406[[#This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table2406[[#This Row],[ID]]+table2406[[#This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table2406[[#This Row],[ID]]+table2406[[#This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table2406[[#This Row],[ID]]+table2406[[#This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table2406[[#This Row],[ID]]+table2406[[#This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table2406[[#This Row],[ID]]+table2406[[#This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table2406[[#This Row],[ID]]+table2406[[#This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table2406[[#This Row],[ID]]+table2406[[#This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table2406[[#This Row],[ID]]+table2406[[#This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table2406[[#This Row],[ID]]+table2406[[#This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table2406[[#This Row],[ID]]+table2406[[#This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yMireYEUZUAWGVTZ58XALczxBZo=" saltValue="plwT5GFiYUmCSjppH3eMHA==" spinCount="100000" sheet="1" objects="1" scenarios="1"/>
  <phoneticPr fontId="2"/>
  <conditionalFormatting sqref="O1:P1048576">
    <cfRule type="expression" dxfId="527" priority="6">
      <formula>$J1=0.2</formula>
    </cfRule>
  </conditionalFormatting>
  <conditionalFormatting sqref="N1:O1048576">
    <cfRule type="expression" dxfId="526" priority="5">
      <formula>IF($O1="",FALSE,$N1&gt;$O1)</formula>
    </cfRule>
  </conditionalFormatting>
  <conditionalFormatting sqref="B1:R9 B24:R1048576 B10:B23 G10:G23 L10:R23">
    <cfRule type="expression" dxfId="525" priority="7">
      <formula>NOT(OR(COUNTIF($S:$S,$S1)=1,$S1="",$S1=0))</formula>
    </cfRule>
  </conditionalFormatting>
  <conditionalFormatting sqref="C10:F23">
    <cfRule type="expression" dxfId="524" priority="2">
      <formula>NOT(OR(COUNTIF($S:$S,$S10)=1,$S10="",$S10=0))</formula>
    </cfRule>
  </conditionalFormatting>
  <conditionalFormatting sqref="H10:K23">
    <cfRule type="expression" dxfId="523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7A31A635-C87A-4865-9607-785A019F2345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87722-52C7-456A-A6E8-99BC00A6D8ED}">
  <sheetPr codeName="Sheet16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70</v>
      </c>
      <c r="Q2" s="110">
        <v>0.5</v>
      </c>
      <c r="R2" s="110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table2407[[#This Row],[ID]]+table2407[[#This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table2407[[#This Row],[ID]]+table2407[[#This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table2407[[#This Row],[ID]]+table2407[[#This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table2407[[#This Row],[ID]]+table2407[[#This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table2407[[#This Row],[ID]]+table2407[[#This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table2407[[#This Row],[ID]]+table2407[[#This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table2407[[#This Row],[ID]]+table2407[[#This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table2407[[#This Row],[ID]]+table2407[[#This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table2407[[#This Row],[ID]]+table2407[[#This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table2407[[#This Row],[ID]]+table2407[[#This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table2407[[#This Row],[ID]]+table2407[[#This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table2407[[#This Row],[ID]]+table2407[[#This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table2407[[#This Row],[ID]]+table2407[[#This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table2407[[#This Row],[ID]]+table2407[[#This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t2JPQe/2kEGfoXNzRK3jvEgbN1o=" saltValue="wKkazwpxhiihfSdKL/n7nQ==" spinCount="100000" sheet="1" objects="1" scenarios="1"/>
  <phoneticPr fontId="2"/>
  <conditionalFormatting sqref="O1:P1048576">
    <cfRule type="expression" dxfId="503" priority="6">
      <formula>$J1=0.2</formula>
    </cfRule>
  </conditionalFormatting>
  <conditionalFormatting sqref="N1:O1048576">
    <cfRule type="expression" dxfId="502" priority="5">
      <formula>IF($O1="",FALSE,$N1&gt;$O1)</formula>
    </cfRule>
  </conditionalFormatting>
  <conditionalFormatting sqref="B1:R9 B24:R1048576 B10:B23 G10:G23 L10:R23">
    <cfRule type="expression" dxfId="501" priority="7">
      <formula>NOT(OR(COUNTIF($S:$S,$S1)=1,$S1="",$S1=0))</formula>
    </cfRule>
  </conditionalFormatting>
  <conditionalFormatting sqref="C10:F23">
    <cfRule type="expression" dxfId="500" priority="2">
      <formula>NOT(OR(COUNTIF($S:$S,$S10)=1,$S10="",$S10=0))</formula>
    </cfRule>
  </conditionalFormatting>
  <conditionalFormatting sqref="H10:K23">
    <cfRule type="expression" dxfId="499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37D6E39E-444F-49BF-826A-D8CBE5BC1D75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50C19-FA2F-49AA-BFDC-3868A1260C0E}">
  <sheetPr codeName="Sheet17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71</v>
      </c>
      <c r="Q2" s="110">
        <v>0.5</v>
      </c>
      <c r="R2" s="110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table2408[[#This Row],[ID]]+table2408[[#This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table2408[[#This Row],[ID]]+table2408[[#This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table2408[[#This Row],[ID]]+table2408[[#This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table2408[[#This Row],[ID]]+table2408[[#This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table2408[[#This Row],[ID]]+table2408[[#This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table2408[[#This Row],[ID]]+table2408[[#This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table2408[[#This Row],[ID]]+table2408[[#This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table2408[[#This Row],[ID]]+table2408[[#This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table2408[[#This Row],[ID]]+table2408[[#This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table2408[[#This Row],[ID]]+table2408[[#This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table2408[[#This Row],[ID]]+table2408[[#This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table2408[[#This Row],[ID]]+table2408[[#This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table2408[[#This Row],[ID]]+table2408[[#This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table2408[[#This Row],[ID]]+table2408[[#This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Iz1rnM27GAg442bOiwpCQmeJ3kA=" saltValue="RMqowtszLLXbOZL7/Uag8g==" spinCount="100000" sheet="1" objects="1" scenarios="1"/>
  <phoneticPr fontId="2"/>
  <conditionalFormatting sqref="O1:P1048576">
    <cfRule type="expression" dxfId="479" priority="6">
      <formula>$J1=0.2</formula>
    </cfRule>
  </conditionalFormatting>
  <conditionalFormatting sqref="N1:O1048576">
    <cfRule type="expression" dxfId="478" priority="5">
      <formula>IF($O1="",FALSE,$N1&gt;$O1)</formula>
    </cfRule>
  </conditionalFormatting>
  <conditionalFormatting sqref="B1:R9 B24:R1048576 B10:B23 G10:G23 L10:R23">
    <cfRule type="expression" dxfId="477" priority="7">
      <formula>NOT(OR(COUNTIF($S:$S,$S1)=1,$S1="",$S1=0))</formula>
    </cfRule>
  </conditionalFormatting>
  <conditionalFormatting sqref="C10:F23">
    <cfRule type="expression" dxfId="476" priority="2">
      <formula>NOT(OR(COUNTIF($S:$S,$S10)=1,$S10="",$S10=0))</formula>
    </cfRule>
  </conditionalFormatting>
  <conditionalFormatting sqref="H10:K23">
    <cfRule type="expression" dxfId="475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D0153D9C-50E4-4AB0-8DB8-D965C29D44E8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802616-E646-479F-BE0F-FCD5AD240AB7}">
  <sheetPr codeName="Sheet18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72</v>
      </c>
      <c r="Q2" s="110">
        <v>0.5</v>
      </c>
      <c r="R2" s="110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table2409[[#This Row],[ID]]+table2409[[#This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table2409[[#This Row],[ID]]+table2409[[#This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table2409[[#This Row],[ID]]+table2409[[#This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table2409[[#This Row],[ID]]+table2409[[#This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table2409[[#This Row],[ID]]+table2409[[#This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table2409[[#This Row],[ID]]+table2409[[#This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table2409[[#This Row],[ID]]+table2409[[#This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table2409[[#This Row],[ID]]+table2409[[#This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table2409[[#This Row],[ID]]+table2409[[#This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table2409[[#This Row],[ID]]+table2409[[#This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table2409[[#This Row],[ID]]+table2409[[#This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table2409[[#This Row],[ID]]+table2409[[#This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table2409[[#This Row],[ID]]+table2409[[#This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table2409[[#This Row],[ID]]+table2409[[#This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AqCJtlLOEc5p47iXF8eCeylkuCY=" saltValue="j2MgwPw5T/Tq1n4RGF39lQ==" spinCount="100000" sheet="1" objects="1" scenarios="1"/>
  <phoneticPr fontId="2"/>
  <conditionalFormatting sqref="O1:P1048576">
    <cfRule type="expression" dxfId="455" priority="6">
      <formula>$J1=0.2</formula>
    </cfRule>
  </conditionalFormatting>
  <conditionalFormatting sqref="N1:O1048576">
    <cfRule type="expression" dxfId="454" priority="5">
      <formula>IF($O1="",FALSE,$N1&gt;$O1)</formula>
    </cfRule>
  </conditionalFormatting>
  <conditionalFormatting sqref="B1:R9 B24:R1048576 B10:B23 G10:G23 L10:R23">
    <cfRule type="expression" dxfId="453" priority="7">
      <formula>NOT(OR(COUNTIF($S:$S,$S1)=1,$S1="",$S1=0))</formula>
    </cfRule>
  </conditionalFormatting>
  <conditionalFormatting sqref="C10:F23">
    <cfRule type="expression" dxfId="452" priority="2">
      <formula>NOT(OR(COUNTIF($S:$S,$S10)=1,$S10="",$S10=0))</formula>
    </cfRule>
  </conditionalFormatting>
  <conditionalFormatting sqref="H10:K23">
    <cfRule type="expression" dxfId="451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B8D3AD91-8B1B-4DD5-B309-1878F24BF396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AD0B45-99EB-47E6-9E16-6222D221B03D}">
  <sheetPr codeName="Sheet19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73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table2410[[#This Row],[ID]]+table2410[[#This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table2410[[#This Row],[ID]]+table2410[[#This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table2410[[#This Row],[ID]]+table2410[[#This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table2410[[#This Row],[ID]]+table2410[[#This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table2410[[#This Row],[ID]]+table2410[[#This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table2410[[#This Row],[ID]]+table2410[[#This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table2410[[#This Row],[ID]]+table2410[[#This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table2410[[#This Row],[ID]]+table2410[[#This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table2410[[#This Row],[ID]]+table2410[[#This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table2410[[#This Row],[ID]]+table2410[[#This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table2410[[#This Row],[ID]]+table2410[[#This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table2410[[#This Row],[ID]]+table2410[[#This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table2410[[#This Row],[ID]]+table2410[[#This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table2410[[#This Row],[ID]]+table2410[[#This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k5FDNgiEDUlB9zrAblg4Nnzj8+I=" saltValue="kyONx98gfHt+iI49JuzBEw==" spinCount="100000" sheet="1" objects="1" scenarios="1"/>
  <phoneticPr fontId="2"/>
  <conditionalFormatting sqref="O1:P1048576">
    <cfRule type="expression" dxfId="431" priority="4">
      <formula>$J1=0.2</formula>
    </cfRule>
  </conditionalFormatting>
  <conditionalFormatting sqref="N1:O1048576">
    <cfRule type="expression" dxfId="430" priority="3">
      <formula>IF($O1="",FALSE,$N1&gt;$O1)</formula>
    </cfRule>
  </conditionalFormatting>
  <conditionalFormatting sqref="B1:R9 B24:R1048576 B10:B23 G10:G23 L10:R23">
    <cfRule type="expression" dxfId="429" priority="5">
      <formula>NOT(OR(COUNTIF($S:$S,$S1)=1,$S1="",$S1=0))</formula>
    </cfRule>
  </conditionalFormatting>
  <conditionalFormatting sqref="C10:F23">
    <cfRule type="expression" dxfId="428" priority="2">
      <formula>NOT(OR(COUNTIF($S:$S,$S10)=1,$S10="",$S10=0))</formula>
    </cfRule>
  </conditionalFormatting>
  <conditionalFormatting sqref="H10:K23">
    <cfRule type="expression" dxfId="427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9FA15E92-E0DA-41CC-BEB6-54718BC1BA89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7"/>
  </sheetPr>
  <dimension ref="A1:F200"/>
  <sheetViews>
    <sheetView showGridLines="0" workbookViewId="0"/>
  </sheetViews>
  <sheetFormatPr defaultColWidth="9.140625" defaultRowHeight="14.25" x14ac:dyDescent="0.2"/>
  <cols>
    <col min="1" max="1" width="5" style="19" bestFit="1" customWidth="1"/>
    <col min="2" max="2" width="20.140625" style="30" customWidth="1"/>
    <col min="3" max="3" width="34.5703125" style="19" customWidth="1"/>
    <col min="4" max="4" width="25.140625" style="31" customWidth="1"/>
    <col min="5" max="5" width="42" style="19" customWidth="1"/>
    <col min="6" max="6" width="10" style="19" bestFit="1" customWidth="1"/>
    <col min="7" max="16384" width="9.140625" style="19"/>
  </cols>
  <sheetData>
    <row r="1" spans="1:6" ht="19.899999999999999" customHeight="1" x14ac:dyDescent="0.25">
      <c r="A1" s="18" t="s">
        <v>13</v>
      </c>
      <c r="B1" s="29"/>
    </row>
    <row r="2" spans="1:6" ht="19.899999999999999" customHeight="1" x14ac:dyDescent="0.2">
      <c r="B2" s="29"/>
    </row>
    <row r="3" spans="1:6" s="21" customFormat="1" ht="27" x14ac:dyDescent="0.2">
      <c r="A3" s="81" t="s">
        <v>14</v>
      </c>
      <c r="B3" s="82" t="s">
        <v>15</v>
      </c>
      <c r="C3" s="83" t="s">
        <v>17</v>
      </c>
      <c r="D3" s="84" t="s">
        <v>26</v>
      </c>
      <c r="E3" s="83" t="s">
        <v>16</v>
      </c>
      <c r="F3" s="83" t="s">
        <v>99</v>
      </c>
    </row>
    <row r="4" spans="1:6" ht="19.899999999999999" customHeight="1" x14ac:dyDescent="0.2">
      <c r="A4" s="20">
        <v>1</v>
      </c>
      <c r="B4" s="118"/>
      <c r="C4" s="119"/>
      <c r="D4" s="120"/>
      <c r="E4" s="119"/>
      <c r="F4" s="119"/>
    </row>
    <row r="5" spans="1:6" ht="19.899999999999999" customHeight="1" x14ac:dyDescent="0.2">
      <c r="A5" s="20">
        <v>2</v>
      </c>
      <c r="B5" s="118"/>
      <c r="C5" s="119"/>
      <c r="D5" s="120"/>
      <c r="E5" s="119"/>
      <c r="F5" s="119"/>
    </row>
    <row r="6" spans="1:6" ht="19.899999999999999" customHeight="1" x14ac:dyDescent="0.2">
      <c r="A6" s="20">
        <v>3</v>
      </c>
      <c r="B6" s="118"/>
      <c r="C6" s="119"/>
      <c r="D6" s="120"/>
      <c r="E6" s="121"/>
      <c r="F6" s="119"/>
    </row>
    <row r="7" spans="1:6" ht="19.899999999999999" customHeight="1" x14ac:dyDescent="0.2">
      <c r="A7" s="20">
        <v>4</v>
      </c>
      <c r="B7" s="118"/>
      <c r="C7" s="119"/>
      <c r="D7" s="120"/>
      <c r="E7" s="121"/>
      <c r="F7" s="119"/>
    </row>
    <row r="8" spans="1:6" ht="19.899999999999999" customHeight="1" x14ac:dyDescent="0.2">
      <c r="A8" s="20">
        <v>5</v>
      </c>
      <c r="B8" s="118"/>
      <c r="C8" s="122"/>
      <c r="D8" s="120"/>
      <c r="E8" s="121"/>
      <c r="F8" s="119"/>
    </row>
    <row r="9" spans="1:6" ht="19.899999999999999" customHeight="1" x14ac:dyDescent="0.2">
      <c r="A9" s="20">
        <v>6</v>
      </c>
      <c r="B9" s="118"/>
      <c r="C9" s="121"/>
      <c r="D9" s="120"/>
      <c r="E9" s="123"/>
      <c r="F9" s="123"/>
    </row>
    <row r="10" spans="1:6" ht="19.899999999999999" customHeight="1" x14ac:dyDescent="0.2">
      <c r="A10" s="20">
        <v>7</v>
      </c>
      <c r="B10" s="118"/>
      <c r="C10" s="124"/>
      <c r="D10" s="125"/>
      <c r="E10" s="126"/>
      <c r="F10" s="123"/>
    </row>
    <row r="11" spans="1:6" ht="19.899999999999999" customHeight="1" x14ac:dyDescent="0.2">
      <c r="A11" s="20">
        <v>8</v>
      </c>
      <c r="B11" s="118"/>
      <c r="C11" s="124"/>
      <c r="D11" s="125"/>
      <c r="E11" s="126"/>
      <c r="F11" s="123"/>
    </row>
    <row r="12" spans="1:6" ht="19.899999999999999" customHeight="1" x14ac:dyDescent="0.2">
      <c r="A12" s="20">
        <v>9</v>
      </c>
      <c r="B12" s="118"/>
      <c r="C12" s="124"/>
      <c r="D12" s="125"/>
      <c r="E12" s="126"/>
      <c r="F12" s="126"/>
    </row>
    <row r="13" spans="1:6" ht="19.899999999999999" customHeight="1" x14ac:dyDescent="0.2">
      <c r="A13" s="20">
        <v>10</v>
      </c>
      <c r="B13" s="118"/>
      <c r="C13" s="127"/>
      <c r="D13" s="128"/>
      <c r="E13" s="126"/>
      <c r="F13" s="126"/>
    </row>
    <row r="14" spans="1:6" ht="19.899999999999999" customHeight="1" x14ac:dyDescent="0.2">
      <c r="A14" s="20">
        <v>11</v>
      </c>
      <c r="B14" s="118"/>
      <c r="C14" s="127"/>
      <c r="D14" s="128"/>
      <c r="E14" s="129"/>
      <c r="F14" s="126"/>
    </row>
    <row r="15" spans="1:6" ht="19.899999999999999" customHeight="1" x14ac:dyDescent="0.2">
      <c r="A15" s="20">
        <v>12</v>
      </c>
      <c r="B15" s="118"/>
      <c r="C15" s="127"/>
      <c r="D15" s="128"/>
      <c r="E15" s="129"/>
      <c r="F15" s="126"/>
    </row>
    <row r="16" spans="1:6" ht="19.899999999999999" customHeight="1" x14ac:dyDescent="0.2">
      <c r="A16" s="20">
        <v>13</v>
      </c>
      <c r="B16" s="118"/>
      <c r="C16" s="127"/>
      <c r="D16" s="128"/>
      <c r="E16" s="129"/>
      <c r="F16" s="126"/>
    </row>
    <row r="17" spans="1:6" ht="19.899999999999999" customHeight="1" x14ac:dyDescent="0.2">
      <c r="A17" s="20">
        <v>14</v>
      </c>
      <c r="B17" s="118"/>
      <c r="C17" s="127"/>
      <c r="D17" s="128"/>
      <c r="E17" s="129"/>
      <c r="F17" s="126"/>
    </row>
    <row r="18" spans="1:6" ht="19.899999999999999" customHeight="1" x14ac:dyDescent="0.2">
      <c r="A18" s="20">
        <v>15</v>
      </c>
      <c r="B18" s="118"/>
      <c r="C18" s="127"/>
      <c r="D18" s="128"/>
      <c r="E18" s="129"/>
      <c r="F18" s="126"/>
    </row>
    <row r="19" spans="1:6" ht="19.899999999999999" customHeight="1" x14ac:dyDescent="0.2">
      <c r="A19" s="20">
        <v>16</v>
      </c>
      <c r="B19" s="130"/>
      <c r="C19" s="127"/>
      <c r="D19" s="128"/>
      <c r="E19" s="127"/>
      <c r="F19" s="127"/>
    </row>
    <row r="20" spans="1:6" ht="19.899999999999999" customHeight="1" x14ac:dyDescent="0.2">
      <c r="A20" s="20">
        <v>17</v>
      </c>
      <c r="B20" s="130"/>
      <c r="C20" s="127"/>
      <c r="D20" s="128"/>
      <c r="E20" s="127"/>
      <c r="F20" s="127"/>
    </row>
    <row r="21" spans="1:6" ht="19.899999999999999" customHeight="1" x14ac:dyDescent="0.2">
      <c r="A21" s="20">
        <v>18</v>
      </c>
      <c r="B21" s="130"/>
      <c r="C21" s="127"/>
      <c r="D21" s="128"/>
      <c r="E21" s="127"/>
      <c r="F21" s="127"/>
    </row>
    <row r="22" spans="1:6" ht="19.899999999999999" customHeight="1" x14ac:dyDescent="0.2">
      <c r="A22" s="20">
        <v>19</v>
      </c>
      <c r="B22" s="130"/>
      <c r="C22" s="127"/>
      <c r="D22" s="128"/>
      <c r="E22" s="127"/>
      <c r="F22" s="127"/>
    </row>
    <row r="23" spans="1:6" ht="19.899999999999999" customHeight="1" x14ac:dyDescent="0.2">
      <c r="A23" s="20">
        <v>20</v>
      </c>
      <c r="B23" s="130"/>
      <c r="C23" s="127"/>
      <c r="D23" s="128"/>
      <c r="E23" s="127"/>
      <c r="F23" s="127"/>
    </row>
    <row r="24" spans="1:6" ht="19.899999999999999" customHeight="1" x14ac:dyDescent="0.2">
      <c r="A24" s="20">
        <v>21</v>
      </c>
      <c r="B24" s="130"/>
      <c r="C24" s="127"/>
      <c r="D24" s="128"/>
      <c r="E24" s="127"/>
      <c r="F24" s="127"/>
    </row>
    <row r="25" spans="1:6" ht="19.899999999999999" customHeight="1" x14ac:dyDescent="0.2">
      <c r="A25" s="20">
        <v>22</v>
      </c>
      <c r="B25" s="130"/>
      <c r="C25" s="127"/>
      <c r="D25" s="128"/>
      <c r="E25" s="127"/>
      <c r="F25" s="127"/>
    </row>
    <row r="26" spans="1:6" ht="19.899999999999999" customHeight="1" x14ac:dyDescent="0.2">
      <c r="A26" s="20">
        <v>23</v>
      </c>
      <c r="B26" s="130"/>
      <c r="C26" s="127"/>
      <c r="D26" s="128"/>
      <c r="E26" s="127"/>
      <c r="F26" s="127"/>
    </row>
    <row r="27" spans="1:6" ht="19.899999999999999" customHeight="1" x14ac:dyDescent="0.2">
      <c r="A27" s="20">
        <v>24</v>
      </c>
      <c r="B27" s="130"/>
      <c r="C27" s="127"/>
      <c r="D27" s="128"/>
      <c r="E27" s="127"/>
      <c r="F27" s="127"/>
    </row>
    <row r="28" spans="1:6" ht="19.899999999999999" customHeight="1" x14ac:dyDescent="0.2">
      <c r="A28" s="20">
        <v>25</v>
      </c>
      <c r="B28" s="130"/>
      <c r="C28" s="127"/>
      <c r="D28" s="128"/>
      <c r="E28" s="127"/>
      <c r="F28" s="127"/>
    </row>
    <row r="29" spans="1:6" ht="19.899999999999999" customHeight="1" x14ac:dyDescent="0.2">
      <c r="A29" s="20">
        <v>26</v>
      </c>
      <c r="B29" s="130"/>
      <c r="C29" s="127"/>
      <c r="D29" s="128"/>
      <c r="E29" s="127"/>
      <c r="F29" s="127"/>
    </row>
    <row r="30" spans="1:6" ht="19.899999999999999" customHeight="1" x14ac:dyDescent="0.2">
      <c r="A30" s="20">
        <v>27</v>
      </c>
      <c r="B30" s="130"/>
      <c r="C30" s="127"/>
      <c r="D30" s="128"/>
      <c r="E30" s="127"/>
      <c r="F30" s="127"/>
    </row>
    <row r="31" spans="1:6" ht="19.899999999999999" customHeight="1" x14ac:dyDescent="0.2">
      <c r="A31" s="20">
        <v>28</v>
      </c>
      <c r="B31" s="130"/>
      <c r="C31" s="127"/>
      <c r="D31" s="128"/>
      <c r="E31" s="127"/>
      <c r="F31" s="127"/>
    </row>
    <row r="32" spans="1:6" ht="19.899999999999999" customHeight="1" x14ac:dyDescent="0.2">
      <c r="A32" s="20">
        <v>29</v>
      </c>
      <c r="B32" s="130"/>
      <c r="C32" s="127"/>
      <c r="D32" s="128"/>
      <c r="E32" s="127"/>
      <c r="F32" s="127"/>
    </row>
    <row r="33" spans="1:6" ht="19.899999999999999" customHeight="1" x14ac:dyDescent="0.2">
      <c r="A33" s="20">
        <v>30</v>
      </c>
      <c r="B33" s="130"/>
      <c r="C33" s="127"/>
      <c r="D33" s="128"/>
      <c r="E33" s="127"/>
      <c r="F33" s="127"/>
    </row>
    <row r="34" spans="1:6" ht="19.899999999999999" customHeight="1" x14ac:dyDescent="0.2">
      <c r="A34" s="20">
        <v>31</v>
      </c>
      <c r="B34" s="130"/>
      <c r="C34" s="127"/>
      <c r="D34" s="128"/>
      <c r="E34" s="127"/>
      <c r="F34" s="127"/>
    </row>
    <row r="35" spans="1:6" ht="19.899999999999999" customHeight="1" x14ac:dyDescent="0.2">
      <c r="A35" s="20">
        <v>32</v>
      </c>
      <c r="B35" s="130"/>
      <c r="C35" s="127"/>
      <c r="D35" s="128"/>
      <c r="E35" s="127"/>
      <c r="F35" s="127"/>
    </row>
    <row r="36" spans="1:6" ht="19.899999999999999" customHeight="1" x14ac:dyDescent="0.2">
      <c r="A36" s="20">
        <v>33</v>
      </c>
      <c r="B36" s="130"/>
      <c r="C36" s="127"/>
      <c r="D36" s="128"/>
      <c r="E36" s="127"/>
      <c r="F36" s="127"/>
    </row>
    <row r="37" spans="1:6" ht="19.899999999999999" customHeight="1" x14ac:dyDescent="0.2">
      <c r="A37" s="20">
        <v>34</v>
      </c>
      <c r="B37" s="130"/>
      <c r="C37" s="127"/>
      <c r="D37" s="128"/>
      <c r="E37" s="127"/>
      <c r="F37" s="127"/>
    </row>
    <row r="38" spans="1:6" ht="19.899999999999999" customHeight="1" x14ac:dyDescent="0.2">
      <c r="A38" s="20">
        <v>35</v>
      </c>
      <c r="B38" s="130"/>
      <c r="C38" s="127"/>
      <c r="D38" s="128"/>
      <c r="E38" s="127"/>
      <c r="F38" s="127"/>
    </row>
    <row r="39" spans="1:6" ht="19.899999999999999" customHeight="1" x14ac:dyDescent="0.2">
      <c r="A39" s="20">
        <v>36</v>
      </c>
      <c r="B39" s="130"/>
      <c r="C39" s="127"/>
      <c r="D39" s="128"/>
      <c r="E39" s="127"/>
      <c r="F39" s="127"/>
    </row>
    <row r="40" spans="1:6" ht="19.899999999999999" customHeight="1" x14ac:dyDescent="0.2">
      <c r="A40" s="20">
        <v>37</v>
      </c>
      <c r="B40" s="130"/>
      <c r="C40" s="127"/>
      <c r="D40" s="128"/>
      <c r="E40" s="127"/>
      <c r="F40" s="127"/>
    </row>
    <row r="41" spans="1:6" ht="19.899999999999999" customHeight="1" x14ac:dyDescent="0.2">
      <c r="A41" s="20">
        <v>38</v>
      </c>
      <c r="B41" s="130"/>
      <c r="C41" s="127"/>
      <c r="D41" s="128"/>
      <c r="E41" s="127"/>
      <c r="F41" s="127"/>
    </row>
    <row r="42" spans="1:6" ht="19.899999999999999" customHeight="1" x14ac:dyDescent="0.2">
      <c r="A42" s="20">
        <v>39</v>
      </c>
      <c r="B42" s="130"/>
      <c r="C42" s="127"/>
      <c r="D42" s="128"/>
      <c r="E42" s="127"/>
      <c r="F42" s="127"/>
    </row>
    <row r="43" spans="1:6" ht="19.899999999999999" customHeight="1" x14ac:dyDescent="0.2">
      <c r="A43" s="20">
        <v>40</v>
      </c>
      <c r="B43" s="130"/>
      <c r="C43" s="127"/>
      <c r="D43" s="128"/>
      <c r="E43" s="127"/>
      <c r="F43" s="127"/>
    </row>
    <row r="44" spans="1:6" ht="19.899999999999999" customHeight="1" x14ac:dyDescent="0.2">
      <c r="A44" s="20">
        <v>41</v>
      </c>
      <c r="B44" s="130"/>
      <c r="C44" s="127"/>
      <c r="D44" s="128"/>
      <c r="E44" s="127"/>
      <c r="F44" s="127"/>
    </row>
    <row r="45" spans="1:6" ht="19.899999999999999" customHeight="1" x14ac:dyDescent="0.2">
      <c r="A45" s="20">
        <v>42</v>
      </c>
      <c r="B45" s="130"/>
      <c r="C45" s="127"/>
      <c r="D45" s="128"/>
      <c r="E45" s="127"/>
      <c r="F45" s="127"/>
    </row>
    <row r="46" spans="1:6" ht="19.899999999999999" customHeight="1" x14ac:dyDescent="0.2">
      <c r="A46" s="20">
        <v>43</v>
      </c>
      <c r="B46" s="130"/>
      <c r="C46" s="127"/>
      <c r="D46" s="128"/>
      <c r="E46" s="127"/>
      <c r="F46" s="127"/>
    </row>
    <row r="47" spans="1:6" ht="19.899999999999999" customHeight="1" x14ac:dyDescent="0.2">
      <c r="A47" s="20">
        <v>44</v>
      </c>
      <c r="B47" s="130"/>
      <c r="C47" s="127"/>
      <c r="D47" s="128"/>
      <c r="E47" s="127"/>
      <c r="F47" s="127"/>
    </row>
    <row r="48" spans="1:6" ht="19.899999999999999" customHeight="1" x14ac:dyDescent="0.2">
      <c r="A48" s="20">
        <v>45</v>
      </c>
      <c r="B48" s="130"/>
      <c r="C48" s="127"/>
      <c r="D48" s="128"/>
      <c r="E48" s="127"/>
      <c r="F48" s="127"/>
    </row>
    <row r="49" spans="1:6" ht="19.899999999999999" customHeight="1" x14ac:dyDescent="0.2">
      <c r="A49" s="20">
        <v>46</v>
      </c>
      <c r="B49" s="130"/>
      <c r="C49" s="127"/>
      <c r="D49" s="128"/>
      <c r="E49" s="127"/>
      <c r="F49" s="127"/>
    </row>
    <row r="50" spans="1:6" ht="19.899999999999999" customHeight="1" x14ac:dyDescent="0.2">
      <c r="A50" s="20">
        <v>47</v>
      </c>
      <c r="B50" s="130"/>
      <c r="C50" s="127"/>
      <c r="D50" s="128"/>
      <c r="E50" s="127"/>
      <c r="F50" s="127"/>
    </row>
    <row r="51" spans="1:6" ht="19.899999999999999" customHeight="1" x14ac:dyDescent="0.2">
      <c r="A51" s="20">
        <v>48</v>
      </c>
      <c r="B51" s="130"/>
      <c r="C51" s="127"/>
      <c r="D51" s="128"/>
      <c r="E51" s="127"/>
      <c r="F51" s="127"/>
    </row>
    <row r="52" spans="1:6" ht="19.899999999999999" customHeight="1" x14ac:dyDescent="0.2">
      <c r="A52" s="20">
        <v>49</v>
      </c>
      <c r="B52" s="130"/>
      <c r="C52" s="127"/>
      <c r="D52" s="128"/>
      <c r="E52" s="127"/>
      <c r="F52" s="127"/>
    </row>
    <row r="53" spans="1:6" ht="19.899999999999999" customHeight="1" x14ac:dyDescent="0.2">
      <c r="A53" s="20">
        <v>50</v>
      </c>
      <c r="B53" s="130"/>
      <c r="C53" s="127"/>
      <c r="D53" s="128"/>
      <c r="E53" s="127"/>
      <c r="F53" s="127"/>
    </row>
    <row r="54" spans="1:6" ht="19.899999999999999" customHeight="1" x14ac:dyDescent="0.2">
      <c r="A54" s="20">
        <v>51</v>
      </c>
      <c r="B54" s="130"/>
      <c r="C54" s="127"/>
      <c r="D54" s="128"/>
      <c r="E54" s="127"/>
      <c r="F54" s="127"/>
    </row>
    <row r="55" spans="1:6" ht="19.899999999999999" customHeight="1" x14ac:dyDescent="0.2">
      <c r="A55" s="20">
        <v>52</v>
      </c>
      <c r="B55" s="130"/>
      <c r="C55" s="127"/>
      <c r="D55" s="128"/>
      <c r="E55" s="127"/>
      <c r="F55" s="127"/>
    </row>
    <row r="56" spans="1:6" ht="19.899999999999999" customHeight="1" x14ac:dyDescent="0.2">
      <c r="A56" s="20">
        <v>53</v>
      </c>
      <c r="B56" s="130"/>
      <c r="C56" s="127"/>
      <c r="D56" s="128"/>
      <c r="E56" s="127"/>
      <c r="F56" s="127"/>
    </row>
    <row r="57" spans="1:6" ht="19.899999999999999" customHeight="1" x14ac:dyDescent="0.2">
      <c r="A57" s="20">
        <v>54</v>
      </c>
      <c r="B57" s="130"/>
      <c r="C57" s="127"/>
      <c r="D57" s="128"/>
      <c r="E57" s="127"/>
      <c r="F57" s="127"/>
    </row>
    <row r="58" spans="1:6" ht="19.899999999999999" customHeight="1" x14ac:dyDescent="0.2">
      <c r="A58" s="20">
        <v>55</v>
      </c>
      <c r="B58" s="130"/>
      <c r="C58" s="127"/>
      <c r="D58" s="128"/>
      <c r="E58" s="127"/>
      <c r="F58" s="127"/>
    </row>
    <row r="59" spans="1:6" ht="19.899999999999999" customHeight="1" x14ac:dyDescent="0.2">
      <c r="A59" s="20">
        <v>56</v>
      </c>
      <c r="B59" s="130"/>
      <c r="C59" s="127"/>
      <c r="D59" s="128"/>
      <c r="E59" s="127"/>
      <c r="F59" s="127"/>
    </row>
    <row r="60" spans="1:6" ht="19.899999999999999" customHeight="1" x14ac:dyDescent="0.2">
      <c r="A60" s="20">
        <v>57</v>
      </c>
      <c r="B60" s="130"/>
      <c r="C60" s="127"/>
      <c r="D60" s="128"/>
      <c r="E60" s="127"/>
      <c r="F60" s="127"/>
    </row>
    <row r="61" spans="1:6" ht="19.899999999999999" customHeight="1" x14ac:dyDescent="0.2">
      <c r="A61" s="20">
        <v>58</v>
      </c>
      <c r="B61" s="130"/>
      <c r="C61" s="127"/>
      <c r="D61" s="128"/>
      <c r="E61" s="127"/>
      <c r="F61" s="127"/>
    </row>
    <row r="62" spans="1:6" ht="19.899999999999999" customHeight="1" x14ac:dyDescent="0.2">
      <c r="A62" s="20">
        <v>59</v>
      </c>
      <c r="B62" s="130"/>
      <c r="C62" s="127"/>
      <c r="D62" s="128"/>
      <c r="E62" s="127"/>
      <c r="F62" s="127"/>
    </row>
    <row r="63" spans="1:6" ht="19.899999999999999" customHeight="1" x14ac:dyDescent="0.2">
      <c r="A63" s="20">
        <v>60</v>
      </c>
      <c r="B63" s="130"/>
      <c r="C63" s="127"/>
      <c r="D63" s="128"/>
      <c r="E63" s="127"/>
      <c r="F63" s="127"/>
    </row>
    <row r="64" spans="1:6" ht="19.899999999999999" customHeight="1" x14ac:dyDescent="0.2">
      <c r="A64" s="20">
        <v>61</v>
      </c>
      <c r="B64" s="130"/>
      <c r="C64" s="127"/>
      <c r="D64" s="128"/>
      <c r="E64" s="127"/>
      <c r="F64" s="127"/>
    </row>
    <row r="65" spans="1:6" ht="19.899999999999999" customHeight="1" x14ac:dyDescent="0.2">
      <c r="A65" s="20">
        <v>62</v>
      </c>
      <c r="B65" s="130"/>
      <c r="C65" s="127"/>
      <c r="D65" s="128"/>
      <c r="E65" s="127"/>
      <c r="F65" s="127"/>
    </row>
    <row r="66" spans="1:6" ht="19.899999999999999" customHeight="1" x14ac:dyDescent="0.2">
      <c r="A66" s="20">
        <v>63</v>
      </c>
      <c r="B66" s="130"/>
      <c r="C66" s="127"/>
      <c r="D66" s="128"/>
      <c r="E66" s="127"/>
      <c r="F66" s="127"/>
    </row>
    <row r="67" spans="1:6" ht="19.899999999999999" customHeight="1" x14ac:dyDescent="0.2">
      <c r="A67" s="20">
        <v>64</v>
      </c>
      <c r="B67" s="130"/>
      <c r="C67" s="127"/>
      <c r="D67" s="128"/>
      <c r="E67" s="127"/>
      <c r="F67" s="127"/>
    </row>
    <row r="68" spans="1:6" ht="19.899999999999999" customHeight="1" x14ac:dyDescent="0.2">
      <c r="A68" s="20">
        <v>65</v>
      </c>
      <c r="B68" s="130"/>
      <c r="C68" s="127"/>
      <c r="D68" s="128"/>
      <c r="E68" s="127"/>
      <c r="F68" s="127"/>
    </row>
    <row r="69" spans="1:6" ht="19.899999999999999" customHeight="1" x14ac:dyDescent="0.2">
      <c r="A69" s="20">
        <v>66</v>
      </c>
      <c r="B69" s="130"/>
      <c r="C69" s="127"/>
      <c r="D69" s="128"/>
      <c r="E69" s="127"/>
      <c r="F69" s="127"/>
    </row>
    <row r="70" spans="1:6" ht="19.899999999999999" customHeight="1" x14ac:dyDescent="0.2">
      <c r="A70" s="20">
        <v>67</v>
      </c>
      <c r="B70" s="130"/>
      <c r="C70" s="127"/>
      <c r="D70" s="128"/>
      <c r="E70" s="127"/>
      <c r="F70" s="127"/>
    </row>
    <row r="71" spans="1:6" ht="19.899999999999999" customHeight="1" x14ac:dyDescent="0.2">
      <c r="A71" s="20">
        <v>68</v>
      </c>
      <c r="B71" s="130"/>
      <c r="C71" s="127"/>
      <c r="D71" s="128"/>
      <c r="E71" s="127"/>
      <c r="F71" s="127"/>
    </row>
    <row r="72" spans="1:6" ht="19.899999999999999" customHeight="1" x14ac:dyDescent="0.2">
      <c r="A72" s="20">
        <v>69</v>
      </c>
      <c r="B72" s="130"/>
      <c r="C72" s="127"/>
      <c r="D72" s="128"/>
      <c r="E72" s="127"/>
      <c r="F72" s="127"/>
    </row>
    <row r="73" spans="1:6" ht="19.899999999999999" customHeight="1" x14ac:dyDescent="0.2">
      <c r="A73" s="20">
        <v>70</v>
      </c>
      <c r="B73" s="130"/>
      <c r="C73" s="127"/>
      <c r="D73" s="128"/>
      <c r="E73" s="127"/>
      <c r="F73" s="127"/>
    </row>
    <row r="74" spans="1:6" ht="19.899999999999999" customHeight="1" x14ac:dyDescent="0.2">
      <c r="A74" s="20">
        <v>71</v>
      </c>
      <c r="B74" s="130"/>
      <c r="C74" s="127"/>
      <c r="D74" s="128"/>
      <c r="E74" s="127"/>
      <c r="F74" s="127"/>
    </row>
    <row r="75" spans="1:6" ht="19.899999999999999" customHeight="1" x14ac:dyDescent="0.2">
      <c r="A75" s="20">
        <v>72</v>
      </c>
      <c r="B75" s="130"/>
      <c r="C75" s="127"/>
      <c r="D75" s="128"/>
      <c r="E75" s="127"/>
      <c r="F75" s="127"/>
    </row>
    <row r="76" spans="1:6" ht="19.899999999999999" customHeight="1" x14ac:dyDescent="0.2">
      <c r="A76" s="20">
        <v>73</v>
      </c>
      <c r="B76" s="130"/>
      <c r="C76" s="127"/>
      <c r="D76" s="128"/>
      <c r="E76" s="127"/>
      <c r="F76" s="127"/>
    </row>
    <row r="77" spans="1:6" ht="19.899999999999999" customHeight="1" x14ac:dyDescent="0.2">
      <c r="A77" s="20">
        <v>74</v>
      </c>
      <c r="B77" s="130"/>
      <c r="C77" s="127"/>
      <c r="D77" s="128"/>
      <c r="E77" s="127"/>
      <c r="F77" s="127"/>
    </row>
    <row r="78" spans="1:6" ht="19.899999999999999" customHeight="1" x14ac:dyDescent="0.2">
      <c r="A78" s="20">
        <v>75</v>
      </c>
      <c r="B78" s="130"/>
      <c r="C78" s="127"/>
      <c r="D78" s="128"/>
      <c r="E78" s="127"/>
      <c r="F78" s="127"/>
    </row>
    <row r="79" spans="1:6" ht="19.899999999999999" customHeight="1" x14ac:dyDescent="0.2">
      <c r="A79" s="20">
        <v>76</v>
      </c>
      <c r="B79" s="130"/>
      <c r="C79" s="127"/>
      <c r="D79" s="128"/>
      <c r="E79" s="127"/>
      <c r="F79" s="127"/>
    </row>
    <row r="80" spans="1:6" ht="19.899999999999999" customHeight="1" x14ac:dyDescent="0.2">
      <c r="A80" s="20">
        <v>77</v>
      </c>
      <c r="B80" s="130"/>
      <c r="C80" s="127"/>
      <c r="D80" s="128"/>
      <c r="E80" s="127"/>
      <c r="F80" s="127"/>
    </row>
    <row r="81" spans="1:6" ht="19.899999999999999" customHeight="1" x14ac:dyDescent="0.2">
      <c r="A81" s="20">
        <v>78</v>
      </c>
      <c r="B81" s="130"/>
      <c r="C81" s="127"/>
      <c r="D81" s="128"/>
      <c r="E81" s="127"/>
      <c r="F81" s="127"/>
    </row>
    <row r="82" spans="1:6" ht="19.899999999999999" customHeight="1" x14ac:dyDescent="0.2">
      <c r="A82" s="20">
        <v>79</v>
      </c>
      <c r="B82" s="130"/>
      <c r="C82" s="127"/>
      <c r="D82" s="128"/>
      <c r="E82" s="127"/>
      <c r="F82" s="127"/>
    </row>
    <row r="83" spans="1:6" ht="19.899999999999999" customHeight="1" x14ac:dyDescent="0.2">
      <c r="A83" s="20">
        <v>80</v>
      </c>
      <c r="B83" s="130"/>
      <c r="C83" s="127"/>
      <c r="D83" s="128"/>
      <c r="E83" s="127"/>
      <c r="F83" s="127"/>
    </row>
    <row r="84" spans="1:6" ht="19.899999999999999" customHeight="1" x14ac:dyDescent="0.2">
      <c r="A84" s="20">
        <v>81</v>
      </c>
      <c r="B84" s="130"/>
      <c r="C84" s="127"/>
      <c r="D84" s="128"/>
      <c r="E84" s="127"/>
      <c r="F84" s="127"/>
    </row>
    <row r="85" spans="1:6" ht="19.899999999999999" customHeight="1" x14ac:dyDescent="0.2">
      <c r="A85" s="20">
        <v>82</v>
      </c>
      <c r="B85" s="130"/>
      <c r="C85" s="127"/>
      <c r="D85" s="128"/>
      <c r="E85" s="127"/>
      <c r="F85" s="127"/>
    </row>
    <row r="86" spans="1:6" ht="19.899999999999999" customHeight="1" x14ac:dyDescent="0.2">
      <c r="A86" s="20">
        <v>83</v>
      </c>
      <c r="B86" s="130"/>
      <c r="C86" s="127"/>
      <c r="D86" s="128"/>
      <c r="E86" s="127"/>
      <c r="F86" s="127"/>
    </row>
    <row r="87" spans="1:6" ht="19.899999999999999" customHeight="1" x14ac:dyDescent="0.2">
      <c r="A87" s="20">
        <v>84</v>
      </c>
      <c r="B87" s="130"/>
      <c r="C87" s="127"/>
      <c r="D87" s="128"/>
      <c r="E87" s="127"/>
      <c r="F87" s="127"/>
    </row>
    <row r="88" spans="1:6" ht="19.899999999999999" customHeight="1" x14ac:dyDescent="0.2">
      <c r="A88" s="20">
        <v>85</v>
      </c>
      <c r="B88" s="130"/>
      <c r="C88" s="127"/>
      <c r="D88" s="128"/>
      <c r="E88" s="127"/>
      <c r="F88" s="127"/>
    </row>
    <row r="89" spans="1:6" ht="19.899999999999999" customHeight="1" x14ac:dyDescent="0.2">
      <c r="A89" s="20">
        <v>86</v>
      </c>
      <c r="B89" s="130"/>
      <c r="C89" s="127"/>
      <c r="D89" s="128"/>
      <c r="E89" s="127"/>
      <c r="F89" s="127"/>
    </row>
    <row r="90" spans="1:6" ht="19.899999999999999" customHeight="1" x14ac:dyDescent="0.2">
      <c r="A90" s="20">
        <v>87</v>
      </c>
      <c r="B90" s="130"/>
      <c r="C90" s="127"/>
      <c r="D90" s="128"/>
      <c r="E90" s="127"/>
      <c r="F90" s="127"/>
    </row>
    <row r="91" spans="1:6" ht="19.899999999999999" customHeight="1" x14ac:dyDescent="0.2">
      <c r="A91" s="20">
        <v>88</v>
      </c>
      <c r="B91" s="130"/>
      <c r="C91" s="127"/>
      <c r="D91" s="128"/>
      <c r="E91" s="127"/>
      <c r="F91" s="127"/>
    </row>
    <row r="92" spans="1:6" ht="19.899999999999999" customHeight="1" x14ac:dyDescent="0.2">
      <c r="A92" s="20">
        <v>89</v>
      </c>
      <c r="B92" s="130"/>
      <c r="C92" s="127"/>
      <c r="D92" s="128"/>
      <c r="E92" s="127"/>
      <c r="F92" s="127"/>
    </row>
    <row r="93" spans="1:6" ht="19.899999999999999" customHeight="1" x14ac:dyDescent="0.2">
      <c r="A93" s="20">
        <v>90</v>
      </c>
      <c r="B93" s="130"/>
      <c r="C93" s="127"/>
      <c r="D93" s="128"/>
      <c r="E93" s="127"/>
      <c r="F93" s="127"/>
    </row>
    <row r="94" spans="1:6" ht="19.899999999999999" customHeight="1" x14ac:dyDescent="0.2">
      <c r="A94" s="20">
        <v>91</v>
      </c>
      <c r="B94" s="130"/>
      <c r="C94" s="127"/>
      <c r="D94" s="128"/>
      <c r="E94" s="127"/>
      <c r="F94" s="127"/>
    </row>
    <row r="95" spans="1:6" ht="19.899999999999999" customHeight="1" x14ac:dyDescent="0.2">
      <c r="A95" s="20">
        <v>92</v>
      </c>
      <c r="B95" s="130"/>
      <c r="C95" s="127"/>
      <c r="D95" s="128"/>
      <c r="E95" s="127"/>
      <c r="F95" s="127"/>
    </row>
    <row r="96" spans="1:6" ht="19.899999999999999" customHeight="1" x14ac:dyDescent="0.2">
      <c r="A96" s="20">
        <v>93</v>
      </c>
      <c r="B96" s="130"/>
      <c r="C96" s="127"/>
      <c r="D96" s="128"/>
      <c r="E96" s="127"/>
      <c r="F96" s="127"/>
    </row>
    <row r="97" spans="1:6" ht="19.899999999999999" customHeight="1" x14ac:dyDescent="0.2">
      <c r="A97" s="20">
        <v>94</v>
      </c>
      <c r="B97" s="130"/>
      <c r="C97" s="127"/>
      <c r="D97" s="128"/>
      <c r="E97" s="127"/>
      <c r="F97" s="127"/>
    </row>
    <row r="98" spans="1:6" ht="19.899999999999999" customHeight="1" x14ac:dyDescent="0.2">
      <c r="A98" s="20">
        <v>95</v>
      </c>
      <c r="B98" s="130"/>
      <c r="C98" s="127"/>
      <c r="D98" s="128"/>
      <c r="E98" s="127"/>
      <c r="F98" s="127"/>
    </row>
    <row r="99" spans="1:6" ht="19.899999999999999" customHeight="1" x14ac:dyDescent="0.2">
      <c r="A99" s="20">
        <v>96</v>
      </c>
      <c r="B99" s="130"/>
      <c r="C99" s="127"/>
      <c r="D99" s="128"/>
      <c r="E99" s="127"/>
      <c r="F99" s="127"/>
    </row>
    <row r="100" spans="1:6" ht="19.899999999999999" customHeight="1" x14ac:dyDescent="0.2">
      <c r="A100" s="20">
        <v>97</v>
      </c>
      <c r="B100" s="130"/>
      <c r="C100" s="127"/>
      <c r="D100" s="128"/>
      <c r="E100" s="127"/>
      <c r="F100" s="127"/>
    </row>
    <row r="101" spans="1:6" ht="19.899999999999999" customHeight="1" x14ac:dyDescent="0.2">
      <c r="A101" s="20">
        <v>98</v>
      </c>
      <c r="B101" s="130"/>
      <c r="C101" s="127"/>
      <c r="D101" s="128"/>
      <c r="E101" s="127"/>
      <c r="F101" s="127"/>
    </row>
    <row r="102" spans="1:6" ht="19.899999999999999" customHeight="1" x14ac:dyDescent="0.2">
      <c r="A102" s="20">
        <v>99</v>
      </c>
      <c r="B102" s="130"/>
      <c r="C102" s="127"/>
      <c r="D102" s="128"/>
      <c r="E102" s="127"/>
      <c r="F102" s="127"/>
    </row>
    <row r="103" spans="1:6" ht="19.899999999999999" customHeight="1" x14ac:dyDescent="0.2">
      <c r="A103" s="20">
        <v>100</v>
      </c>
      <c r="B103" s="130"/>
      <c r="C103" s="127"/>
      <c r="D103" s="128"/>
      <c r="E103" s="127"/>
      <c r="F103" s="127"/>
    </row>
    <row r="104" spans="1:6" ht="19.899999999999999" customHeight="1" x14ac:dyDescent="0.2"/>
    <row r="105" spans="1:6" ht="19.899999999999999" customHeight="1" x14ac:dyDescent="0.2"/>
    <row r="106" spans="1:6" ht="19.899999999999999" customHeight="1" x14ac:dyDescent="0.2"/>
    <row r="107" spans="1:6" ht="19.899999999999999" customHeight="1" x14ac:dyDescent="0.2"/>
    <row r="108" spans="1:6" ht="19.899999999999999" customHeight="1" x14ac:dyDescent="0.2"/>
    <row r="109" spans="1:6" ht="19.899999999999999" customHeight="1" x14ac:dyDescent="0.2"/>
    <row r="110" spans="1:6" ht="19.899999999999999" customHeight="1" x14ac:dyDescent="0.2"/>
    <row r="111" spans="1:6" ht="19.899999999999999" customHeight="1" x14ac:dyDescent="0.2"/>
    <row r="112" spans="1:6" ht="19.899999999999999" customHeight="1" x14ac:dyDescent="0.2"/>
    <row r="113" ht="19.899999999999999" customHeight="1" x14ac:dyDescent="0.2"/>
    <row r="114" ht="19.899999999999999" customHeight="1" x14ac:dyDescent="0.2"/>
    <row r="115" ht="19.899999999999999" customHeight="1" x14ac:dyDescent="0.2"/>
    <row r="116" ht="19.899999999999999" customHeight="1" x14ac:dyDescent="0.2"/>
    <row r="117" ht="19.899999999999999" customHeight="1" x14ac:dyDescent="0.2"/>
    <row r="118" ht="19.899999999999999" customHeight="1" x14ac:dyDescent="0.2"/>
    <row r="119" ht="19.899999999999999" customHeight="1" x14ac:dyDescent="0.2"/>
    <row r="120" ht="19.899999999999999" customHeight="1" x14ac:dyDescent="0.2"/>
    <row r="121" ht="19.899999999999999" customHeight="1" x14ac:dyDescent="0.2"/>
    <row r="122" ht="19.899999999999999" customHeight="1" x14ac:dyDescent="0.2"/>
    <row r="123" ht="19.899999999999999" customHeight="1" x14ac:dyDescent="0.2"/>
    <row r="124" ht="19.899999999999999" customHeight="1" x14ac:dyDescent="0.2"/>
    <row r="125" ht="19.899999999999999" customHeight="1" x14ac:dyDescent="0.2"/>
    <row r="126" ht="19.899999999999999" customHeight="1" x14ac:dyDescent="0.2"/>
    <row r="127" ht="19.899999999999999" customHeight="1" x14ac:dyDescent="0.2"/>
    <row r="128" ht="19.899999999999999" customHeight="1" x14ac:dyDescent="0.2"/>
    <row r="129" ht="19.899999999999999" customHeight="1" x14ac:dyDescent="0.2"/>
    <row r="130" ht="19.899999999999999" customHeight="1" x14ac:dyDescent="0.2"/>
    <row r="131" ht="19.899999999999999" customHeight="1" x14ac:dyDescent="0.2"/>
    <row r="132" ht="19.899999999999999" customHeight="1" x14ac:dyDescent="0.2"/>
    <row r="133" ht="19.899999999999999" customHeight="1" x14ac:dyDescent="0.2"/>
    <row r="134" ht="19.899999999999999" customHeight="1" x14ac:dyDescent="0.2"/>
    <row r="135" ht="19.899999999999999" customHeight="1" x14ac:dyDescent="0.2"/>
    <row r="136" ht="19.899999999999999" customHeight="1" x14ac:dyDescent="0.2"/>
    <row r="137" ht="19.899999999999999" customHeight="1" x14ac:dyDescent="0.2"/>
    <row r="138" ht="19.899999999999999" customHeight="1" x14ac:dyDescent="0.2"/>
    <row r="139" ht="19.899999999999999" customHeight="1" x14ac:dyDescent="0.2"/>
    <row r="140" ht="19.899999999999999" customHeight="1" x14ac:dyDescent="0.2"/>
    <row r="141" ht="19.899999999999999" customHeight="1" x14ac:dyDescent="0.2"/>
    <row r="142" ht="19.899999999999999" customHeight="1" x14ac:dyDescent="0.2"/>
    <row r="143" ht="19.899999999999999" customHeight="1" x14ac:dyDescent="0.2"/>
    <row r="144" ht="19.899999999999999" customHeight="1" x14ac:dyDescent="0.2"/>
    <row r="145" ht="19.899999999999999" customHeight="1" x14ac:dyDescent="0.2"/>
    <row r="146" ht="19.899999999999999" customHeight="1" x14ac:dyDescent="0.2"/>
    <row r="147" ht="19.899999999999999" customHeight="1" x14ac:dyDescent="0.2"/>
    <row r="148" ht="19.899999999999999" customHeight="1" x14ac:dyDescent="0.2"/>
    <row r="149" ht="19.899999999999999" customHeight="1" x14ac:dyDescent="0.2"/>
    <row r="150" ht="19.899999999999999" customHeight="1" x14ac:dyDescent="0.2"/>
    <row r="151" ht="19.899999999999999" customHeight="1" x14ac:dyDescent="0.2"/>
    <row r="152" ht="19.899999999999999" customHeight="1" x14ac:dyDescent="0.2"/>
    <row r="153" ht="19.899999999999999" customHeight="1" x14ac:dyDescent="0.2"/>
    <row r="154" ht="19.899999999999999" customHeight="1" x14ac:dyDescent="0.2"/>
    <row r="155" ht="19.899999999999999" customHeight="1" x14ac:dyDescent="0.2"/>
    <row r="156" ht="19.899999999999999" customHeight="1" x14ac:dyDescent="0.2"/>
    <row r="157" ht="19.899999999999999" customHeight="1" x14ac:dyDescent="0.2"/>
    <row r="158" ht="19.899999999999999" customHeight="1" x14ac:dyDescent="0.2"/>
    <row r="159" ht="19.899999999999999" customHeight="1" x14ac:dyDescent="0.2"/>
    <row r="160" ht="19.899999999999999" customHeight="1" x14ac:dyDescent="0.2"/>
    <row r="161" ht="19.899999999999999" customHeight="1" x14ac:dyDescent="0.2"/>
    <row r="162" ht="19.899999999999999" customHeight="1" x14ac:dyDescent="0.2"/>
    <row r="163" ht="19.899999999999999" customHeight="1" x14ac:dyDescent="0.2"/>
    <row r="164" ht="19.899999999999999" customHeight="1" x14ac:dyDescent="0.2"/>
    <row r="165" ht="19.899999999999999" customHeight="1" x14ac:dyDescent="0.2"/>
    <row r="166" ht="19.899999999999999" customHeight="1" x14ac:dyDescent="0.2"/>
    <row r="167" ht="19.899999999999999" customHeight="1" x14ac:dyDescent="0.2"/>
    <row r="168" ht="19.899999999999999" customHeight="1" x14ac:dyDescent="0.2"/>
    <row r="169" ht="19.899999999999999" customHeight="1" x14ac:dyDescent="0.2"/>
    <row r="170" ht="19.899999999999999" customHeight="1" x14ac:dyDescent="0.2"/>
    <row r="171" ht="19.899999999999999" customHeight="1" x14ac:dyDescent="0.2"/>
    <row r="172" ht="19.899999999999999" customHeight="1" x14ac:dyDescent="0.2"/>
    <row r="173" ht="19.899999999999999" customHeight="1" x14ac:dyDescent="0.2"/>
    <row r="174" ht="19.899999999999999" customHeight="1" x14ac:dyDescent="0.2"/>
    <row r="175" ht="19.899999999999999" customHeight="1" x14ac:dyDescent="0.2"/>
    <row r="176" ht="19.899999999999999" customHeight="1" x14ac:dyDescent="0.2"/>
    <row r="177" ht="19.899999999999999" customHeight="1" x14ac:dyDescent="0.2"/>
    <row r="178" ht="19.899999999999999" customHeight="1" x14ac:dyDescent="0.2"/>
    <row r="179" ht="19.899999999999999" customHeight="1" x14ac:dyDescent="0.2"/>
    <row r="180" ht="19.899999999999999" customHeight="1" x14ac:dyDescent="0.2"/>
    <row r="181" ht="19.899999999999999" customHeight="1" x14ac:dyDescent="0.2"/>
    <row r="182" ht="19.899999999999999" customHeight="1" x14ac:dyDescent="0.2"/>
    <row r="183" ht="19.899999999999999" customHeight="1" x14ac:dyDescent="0.2"/>
    <row r="184" ht="19.899999999999999" customHeight="1" x14ac:dyDescent="0.2"/>
    <row r="185" ht="19.899999999999999" customHeight="1" x14ac:dyDescent="0.2"/>
    <row r="186" ht="19.899999999999999" customHeight="1" x14ac:dyDescent="0.2"/>
    <row r="187" ht="19.899999999999999" customHeight="1" x14ac:dyDescent="0.2"/>
    <row r="188" ht="19.899999999999999" customHeight="1" x14ac:dyDescent="0.2"/>
    <row r="189" ht="19.899999999999999" customHeight="1" x14ac:dyDescent="0.2"/>
    <row r="190" ht="19.899999999999999" customHeight="1" x14ac:dyDescent="0.2"/>
    <row r="191" ht="19.899999999999999" customHeight="1" x14ac:dyDescent="0.2"/>
    <row r="192" ht="19.899999999999999" customHeight="1" x14ac:dyDescent="0.2"/>
    <row r="193" ht="19.899999999999999" customHeight="1" x14ac:dyDescent="0.2"/>
    <row r="194" ht="19.899999999999999" customHeight="1" x14ac:dyDescent="0.2"/>
    <row r="195" ht="19.899999999999999" customHeight="1" x14ac:dyDescent="0.2"/>
    <row r="196" ht="19.899999999999999" customHeight="1" x14ac:dyDescent="0.2"/>
    <row r="197" ht="19.899999999999999" customHeight="1" x14ac:dyDescent="0.2"/>
    <row r="198" ht="19.899999999999999" customHeight="1" x14ac:dyDescent="0.2"/>
    <row r="199" ht="19.899999999999999" customHeight="1" x14ac:dyDescent="0.2"/>
    <row r="200" ht="19.899999999999999" customHeight="1" x14ac:dyDescent="0.2"/>
  </sheetData>
  <phoneticPr fontId="2"/>
  <pageMargins left="0.7" right="0.7" top="0.75" bottom="0.75" header="0.3" footer="0.3"/>
  <pageSetup paperSize="9" orientation="portrait" r:id="rId1"/>
  <customProperties>
    <customPr name="OrphanNamesChecked" r:id="rId2"/>
  </customPropertie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C8BEAA-C812-4EE3-B188-4552CEC0CA1F}">
  <sheetPr codeName="Sheet20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74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table2411[[#This Row],[ID]]+table2411[[#This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table2411[[#This Row],[ID]]+table2411[[#This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table2411[[#This Row],[ID]]+table2411[[#This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table2411[[#This Row],[ID]]+table2411[[#This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table2411[[#This Row],[ID]]+table2411[[#This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table2411[[#This Row],[ID]]+table2411[[#This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table2411[[#This Row],[ID]]+table2411[[#This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table2411[[#This Row],[ID]]+table2411[[#This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table2411[[#This Row],[ID]]+table2411[[#This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table2411[[#This Row],[ID]]+table2411[[#This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table2411[[#This Row],[ID]]+table2411[[#This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table2411[[#This Row],[ID]]+table2411[[#This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table2411[[#This Row],[ID]]+table2411[[#This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table2411[[#This Row],[ID]]+table2411[[#This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cuOaO3hltTgkknCjIlhbE54WPPg=" saltValue="oiPqLb9fnqSPrgXE6PEHgQ==" spinCount="100000" sheet="1" objects="1" scenarios="1"/>
  <phoneticPr fontId="2"/>
  <conditionalFormatting sqref="O1:P1048576">
    <cfRule type="expression" dxfId="407" priority="4">
      <formula>$J1=0.2</formula>
    </cfRule>
  </conditionalFormatting>
  <conditionalFormatting sqref="N1:O1048576">
    <cfRule type="expression" dxfId="406" priority="3">
      <formula>IF($O1="",FALSE,$N1&gt;$O1)</formula>
    </cfRule>
  </conditionalFormatting>
  <conditionalFormatting sqref="B1:R9 B24:R1048576 B10:B23 G10:G23 L10:R23">
    <cfRule type="expression" dxfId="405" priority="5">
      <formula>NOT(OR(COUNTIF($S:$S,$S1)=1,$S1="",$S1=0))</formula>
    </cfRule>
  </conditionalFormatting>
  <conditionalFormatting sqref="C10:F23">
    <cfRule type="expression" dxfId="404" priority="2">
      <formula>NOT(OR(COUNTIF($S:$S,$S10)=1,$S10="",$S10=0))</formula>
    </cfRule>
  </conditionalFormatting>
  <conditionalFormatting sqref="H10:K23">
    <cfRule type="expression" dxfId="403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73A901AC-425D-4733-9960-514A7F1B4581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5A8341-EEB0-4C0F-8478-05F02A8932D8}">
  <sheetPr codeName="Sheet21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75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table2412[[#This Row],[ID]]+table2412[[#This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table2412[[#This Row],[ID]]+table2412[[#This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table2412[[#This Row],[ID]]+table2412[[#This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table2412[[#This Row],[ID]]+table2412[[#This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table2412[[#This Row],[ID]]+table2412[[#This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table2412[[#This Row],[ID]]+table2412[[#This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table2412[[#This Row],[ID]]+table2412[[#This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table2412[[#This Row],[ID]]+table2412[[#This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table2412[[#This Row],[ID]]+table2412[[#This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table2412[[#This Row],[ID]]+table2412[[#This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table2412[[#This Row],[ID]]+table2412[[#This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table2412[[#This Row],[ID]]+table2412[[#This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table2412[[#This Row],[ID]]+table2412[[#This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table2412[[#This Row],[ID]]+table2412[[#This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WIS1P4KRx4av2ypPlp9WC5PTgBg=" saltValue="P3ofB4QlYmf56hn6gnNRXA==" spinCount="100000" sheet="1" objects="1" scenarios="1"/>
  <phoneticPr fontId="2"/>
  <conditionalFormatting sqref="O1:P1048576">
    <cfRule type="expression" dxfId="383" priority="4">
      <formula>$J1=0.2</formula>
    </cfRule>
  </conditionalFormatting>
  <conditionalFormatting sqref="N1:O1048576">
    <cfRule type="expression" dxfId="382" priority="3">
      <formula>IF($O1="",FALSE,$N1&gt;$O1)</formula>
    </cfRule>
  </conditionalFormatting>
  <conditionalFormatting sqref="B1:R9 B24:R1048576 B10:B23 G10:G23 L10:R23">
    <cfRule type="expression" dxfId="381" priority="5">
      <formula>NOT(OR(COUNTIF($S:$S,$S1)=1,$S1="",$S1=0))</formula>
    </cfRule>
  </conditionalFormatting>
  <conditionalFormatting sqref="C10:F23">
    <cfRule type="expression" dxfId="380" priority="2">
      <formula>NOT(OR(COUNTIF($S:$S,$S10)=1,$S10="",$S10=0))</formula>
    </cfRule>
  </conditionalFormatting>
  <conditionalFormatting sqref="H10:K23">
    <cfRule type="expression" dxfId="379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F041BAE3-A1DE-4F29-909B-63A9085A5A08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738830-7C50-41A0-B49B-1B463531E43B}">
  <sheetPr codeName="Sheet22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76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table2501[[#This Row],[ID]]+table2501[[#This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table2501[[#This Row],[ID]]+table2501[[#This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table2501[[#This Row],[ID]]+table2501[[#This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table2501[[#This Row],[ID]]+table2501[[#This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table2501[[#This Row],[ID]]+table2501[[#This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table2501[[#This Row],[ID]]+table2501[[#This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table2501[[#This Row],[ID]]+table2501[[#This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table2501[[#This Row],[ID]]+table2501[[#This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table2501[[#This Row],[ID]]+table2501[[#This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table2501[[#This Row],[ID]]+table2501[[#This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table2501[[#This Row],[ID]]+table2501[[#This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table2501[[#This Row],[ID]]+table2501[[#This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table2501[[#This Row],[ID]]+table2501[[#This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table2501[[#This Row],[ID]]+table2501[[#This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Jkd0/1JQ9EvjBt+uwlnmCJvUGU8=" saltValue="6jfdFYMJ4+Rii4QoPKZtYA==" spinCount="100000" sheet="1" objects="1" scenarios="1"/>
  <phoneticPr fontId="2"/>
  <conditionalFormatting sqref="O1:P1048576">
    <cfRule type="expression" dxfId="359" priority="4">
      <formula>$J1=0.2</formula>
    </cfRule>
  </conditionalFormatting>
  <conditionalFormatting sqref="N1:O1048576">
    <cfRule type="expression" dxfId="358" priority="3">
      <formula>IF($O1="",FALSE,$N1&gt;$O1)</formula>
    </cfRule>
  </conditionalFormatting>
  <conditionalFormatting sqref="B1:R9 B24:R1048576 B10:B23 G10:G23 L10:R23">
    <cfRule type="expression" dxfId="357" priority="5">
      <formula>NOT(OR(COUNTIF($S:$S,$S1)=1,$S1="",$S1=0))</formula>
    </cfRule>
  </conditionalFormatting>
  <conditionalFormatting sqref="C10:F23">
    <cfRule type="expression" dxfId="356" priority="2">
      <formula>NOT(OR(COUNTIF($S:$S,$S10)=1,$S10="",$S10=0))</formula>
    </cfRule>
  </conditionalFormatting>
  <conditionalFormatting sqref="H10:K23">
    <cfRule type="expression" dxfId="355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52F037CB-D416-4912-870E-2B382490CE97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38F0B-57F9-47F0-932C-AC743C7A547F}">
  <sheetPr codeName="Sheet23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77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table2502[[#This Row],[ID]]+table2502[[#This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table2502[[#This Row],[ID]]+table2502[[#This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table2502[[#This Row],[ID]]+table2502[[#This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table2502[[#This Row],[ID]]+table2502[[#This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table2502[[#This Row],[ID]]+table2502[[#This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table2502[[#This Row],[ID]]+table2502[[#This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table2502[[#This Row],[ID]]+table2502[[#This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table2502[[#This Row],[ID]]+table2502[[#This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table2502[[#This Row],[ID]]+table2502[[#This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table2502[[#This Row],[ID]]+table2502[[#This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table2502[[#This Row],[ID]]+table2502[[#This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table2502[[#This Row],[ID]]+table2502[[#This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table2502[[#This Row],[ID]]+table2502[[#This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table2502[[#This Row],[ID]]+table2502[[#This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YSj3iPJqX5W5JjZNqSHyulRcWa0=" saltValue="tmqrLFyzru7KjvPCtOXonA==" spinCount="100000" sheet="1" objects="1" scenarios="1"/>
  <phoneticPr fontId="2"/>
  <conditionalFormatting sqref="O1:P1048576">
    <cfRule type="expression" dxfId="335" priority="4">
      <formula>$J1=0.2</formula>
    </cfRule>
  </conditionalFormatting>
  <conditionalFormatting sqref="N1:O1048576">
    <cfRule type="expression" dxfId="334" priority="3">
      <formula>IF($O1="",FALSE,$N1&gt;$O1)</formula>
    </cfRule>
  </conditionalFormatting>
  <conditionalFormatting sqref="B1:R9 B24:R1048576 B10:B23 G10:G23 L10:R23">
    <cfRule type="expression" dxfId="333" priority="5">
      <formula>NOT(OR(COUNTIF($S:$S,$S1)=1,$S1="",$S1=0))</formula>
    </cfRule>
  </conditionalFormatting>
  <conditionalFormatting sqref="C10:F23">
    <cfRule type="expression" dxfId="332" priority="2">
      <formula>NOT(OR(COUNTIF($S:$S,$S10)=1,$S10="",$S10=0))</formula>
    </cfRule>
  </conditionalFormatting>
  <conditionalFormatting sqref="H10:K23">
    <cfRule type="expression" dxfId="331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99AB61BB-4756-4F48-8E3F-D34BCC4F2200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7FE37-7969-4CFF-BD3B-6DF92BC25033}">
  <sheetPr codeName="Sheet24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78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table2503[[#This Row],[ID]]+table2503[[#This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table2503[[#This Row],[ID]]+table2503[[#This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table2503[[#This Row],[ID]]+table2503[[#This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table2503[[#This Row],[ID]]+table2503[[#This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table2503[[#This Row],[ID]]+table2503[[#This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table2503[[#This Row],[ID]]+table2503[[#This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table2503[[#This Row],[ID]]+table2503[[#This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table2503[[#This Row],[ID]]+table2503[[#This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table2503[[#This Row],[ID]]+table2503[[#This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table2503[[#This Row],[ID]]+table2503[[#This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table2503[[#This Row],[ID]]+table2503[[#This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table2503[[#This Row],[ID]]+table2503[[#This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table2503[[#This Row],[ID]]+table2503[[#This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table2503[[#This Row],[ID]]+table2503[[#This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vfivSK3Dan2CBgSzGdKFWNOFsxU=" saltValue="40PlmbuI9KyAF3N4uhoFlQ==" spinCount="100000" sheet="1" objects="1" scenarios="1"/>
  <phoneticPr fontId="2"/>
  <conditionalFormatting sqref="O1:P1048576">
    <cfRule type="expression" dxfId="311" priority="4">
      <formula>$J1=0.2</formula>
    </cfRule>
  </conditionalFormatting>
  <conditionalFormatting sqref="N1:O1048576">
    <cfRule type="expression" dxfId="310" priority="3">
      <formula>IF($O1="",FALSE,$N1&gt;$O1)</formula>
    </cfRule>
  </conditionalFormatting>
  <conditionalFormatting sqref="B1:R9 B24:R1048576 B10:B23 G10:G23 L10:R23">
    <cfRule type="expression" dxfId="309" priority="5">
      <formula>NOT(OR(COUNTIF($S:$S,$S1)=1,$S1="",$S1=0))</formula>
    </cfRule>
  </conditionalFormatting>
  <conditionalFormatting sqref="C10:F23">
    <cfRule type="expression" dxfId="308" priority="2">
      <formula>NOT(OR(COUNTIF($S:$S,$S10)=1,$S10="",$S10=0))</formula>
    </cfRule>
  </conditionalFormatting>
  <conditionalFormatting sqref="H10:K23">
    <cfRule type="expression" dxfId="307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D1E02EFA-7441-4F52-8210-80F664FAC27C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2F56E4-AB8C-4C8F-83DC-209442397926}">
  <sheetPr codeName="Sheet25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79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table2504[[#This Row],[ID]]+table2504[[#This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table2504[[#This Row],[ID]]+table2504[[#This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table2504[[#This Row],[ID]]+table2504[[#This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table2504[[#This Row],[ID]]+table2504[[#This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table2504[[#This Row],[ID]]+table2504[[#This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table2504[[#This Row],[ID]]+table2504[[#This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table2504[[#This Row],[ID]]+table2504[[#This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table2504[[#This Row],[ID]]+table2504[[#This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table2504[[#This Row],[ID]]+table2504[[#This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table2504[[#This Row],[ID]]+table2504[[#This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table2504[[#This Row],[ID]]+table2504[[#This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table2504[[#This Row],[ID]]+table2504[[#This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table2504[[#This Row],[ID]]+table2504[[#This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table2504[[#This Row],[ID]]+table2504[[#This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tkhieH28FDRmYxJrlV/xFQu71A0=" saltValue="PhkXnHqRLHf6ZJs9BmBREg==" spinCount="100000" sheet="1" objects="1" scenarios="1"/>
  <phoneticPr fontId="2"/>
  <conditionalFormatting sqref="O1:P1048576">
    <cfRule type="expression" dxfId="287" priority="4">
      <formula>$J1=0.2</formula>
    </cfRule>
  </conditionalFormatting>
  <conditionalFormatting sqref="N1:O1048576">
    <cfRule type="expression" dxfId="286" priority="3">
      <formula>IF($O1="",FALSE,$N1&gt;$O1)</formula>
    </cfRule>
  </conditionalFormatting>
  <conditionalFormatting sqref="B1:R9 B24:R1048576 B10:B23 G10:G23 L10:R23">
    <cfRule type="expression" dxfId="285" priority="5">
      <formula>NOT(OR(COUNTIF($S:$S,$S1)=1,$S1="",$S1=0))</formula>
    </cfRule>
  </conditionalFormatting>
  <conditionalFormatting sqref="C10:F23">
    <cfRule type="expression" dxfId="284" priority="2">
      <formula>NOT(OR(COUNTIF($S:$S,$S10)=1,$S10="",$S10=0))</formula>
    </cfRule>
  </conditionalFormatting>
  <conditionalFormatting sqref="H10:K23">
    <cfRule type="expression" dxfId="283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E69AE67E-2EEB-4B6C-B23A-514E8678883B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16CEC9-8876-4524-BD15-E3BBE03F39C2}">
  <sheetPr codeName="Sheet26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80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table2505[[#This Row],[ID]]+table2505[[#This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table2505[[#This Row],[ID]]+table2505[[#This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table2505[[#This Row],[ID]]+table2505[[#This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table2505[[#This Row],[ID]]+table2505[[#This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table2505[[#This Row],[ID]]+table2505[[#This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table2505[[#This Row],[ID]]+table2505[[#This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table2505[[#This Row],[ID]]+table2505[[#This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table2505[[#This Row],[ID]]+table2505[[#This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table2505[[#This Row],[ID]]+table2505[[#This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table2505[[#This Row],[ID]]+table2505[[#This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table2505[[#This Row],[ID]]+table2505[[#This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table2505[[#This Row],[ID]]+table2505[[#This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table2505[[#This Row],[ID]]+table2505[[#This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table2505[[#This Row],[ID]]+table2505[[#This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FcP8KJsihvT9LhlM/yCt1Z98E1Y=" saltValue="FpCoek7qVf0zqaHdXe89Jg==" spinCount="100000" sheet="1" objects="1" scenarios="1"/>
  <phoneticPr fontId="2"/>
  <conditionalFormatting sqref="O1:P1048576">
    <cfRule type="expression" dxfId="263" priority="4">
      <formula>$J1=0.2</formula>
    </cfRule>
  </conditionalFormatting>
  <conditionalFormatting sqref="N1:O1048576">
    <cfRule type="expression" dxfId="262" priority="3">
      <formula>IF($O1="",FALSE,$N1&gt;$O1)</formula>
    </cfRule>
  </conditionalFormatting>
  <conditionalFormatting sqref="B1:R9 B24:R1048576 B10:B23 G10:G23 L10:R23">
    <cfRule type="expression" dxfId="261" priority="5">
      <formula>NOT(OR(COUNTIF($S:$S,$S1)=1,$S1="",$S1=0))</formula>
    </cfRule>
  </conditionalFormatting>
  <conditionalFormatting sqref="C10:F23">
    <cfRule type="expression" dxfId="260" priority="2">
      <formula>NOT(OR(COUNTIF($S:$S,$S10)=1,$S10="",$S10=0))</formula>
    </cfRule>
  </conditionalFormatting>
  <conditionalFormatting sqref="H10:K23">
    <cfRule type="expression" dxfId="259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0DD86DA0-0158-4658-AC31-E437B35E8803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0BF3EF-C266-4076-B252-8422519FB591}">
  <sheetPr codeName="Sheet27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81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table2506[[#This Row],[ID]]+table2506[[#This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table2506[[#This Row],[ID]]+table2506[[#This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table2506[[#This Row],[ID]]+table2506[[#This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table2506[[#This Row],[ID]]+table2506[[#This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table2506[[#This Row],[ID]]+table2506[[#This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table2506[[#This Row],[ID]]+table2506[[#This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table2506[[#This Row],[ID]]+table2506[[#This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table2506[[#This Row],[ID]]+table2506[[#This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table2506[[#This Row],[ID]]+table2506[[#This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table2506[[#This Row],[ID]]+table2506[[#This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table2506[[#This Row],[ID]]+table2506[[#This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table2506[[#This Row],[ID]]+table2506[[#This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table2506[[#This Row],[ID]]+table2506[[#This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table2506[[#This Row],[ID]]+table2506[[#This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wehN4r77o3c13h7KyoETPzVF2Fs=" saltValue="epAZVrqsHpN140r3sAITdw==" spinCount="100000" sheet="1" objects="1" scenarios="1"/>
  <phoneticPr fontId="2"/>
  <conditionalFormatting sqref="O1:P1048576">
    <cfRule type="expression" dxfId="239" priority="4">
      <formula>$J1=0.2</formula>
    </cfRule>
  </conditionalFormatting>
  <conditionalFormatting sqref="N1:O1048576">
    <cfRule type="expression" dxfId="238" priority="3">
      <formula>IF($O1="",FALSE,$N1&gt;$O1)</formula>
    </cfRule>
  </conditionalFormatting>
  <conditionalFormatting sqref="B1:R9 B24:R1048576 B10:B23 G10:G23 L10:R23">
    <cfRule type="expression" dxfId="237" priority="5">
      <formula>NOT(OR(COUNTIF($S:$S,$S1)=1,$S1="",$S1=0))</formula>
    </cfRule>
  </conditionalFormatting>
  <conditionalFormatting sqref="C10:F23">
    <cfRule type="expression" dxfId="236" priority="2">
      <formula>NOT(OR(COUNTIF($S:$S,$S10)=1,$S10="",$S10=0))</formula>
    </cfRule>
  </conditionalFormatting>
  <conditionalFormatting sqref="H10:K23">
    <cfRule type="expression" dxfId="235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5C219438-B02E-49A3-A2A9-7B058A97E1B9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219B3-A789-460D-9129-3BFB9848CADB}">
  <sheetPr codeName="Sheet28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82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table2507[[#This Row],[ID]]+table2507[[#This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table2507[[#This Row],[ID]]+table2507[[#This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table2507[[#This Row],[ID]]+table2507[[#This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table2507[[#This Row],[ID]]+table2507[[#This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table2507[[#This Row],[ID]]+table2507[[#This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table2507[[#This Row],[ID]]+table2507[[#This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table2507[[#This Row],[ID]]+table2507[[#This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table2507[[#This Row],[ID]]+table2507[[#This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table2507[[#This Row],[ID]]+table2507[[#This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table2507[[#This Row],[ID]]+table2507[[#This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table2507[[#This Row],[ID]]+table2507[[#This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table2507[[#This Row],[ID]]+table2507[[#This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table2507[[#This Row],[ID]]+table2507[[#This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table2507[[#This Row],[ID]]+table2507[[#This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h1AyDtpXsBHSDtRzy+xVNzkKgs8=" saltValue="5p5NxTaTgYVHnxEL+ZJjrg==" spinCount="100000" sheet="1" objects="1" scenarios="1"/>
  <phoneticPr fontId="2"/>
  <conditionalFormatting sqref="O1:P1048576">
    <cfRule type="expression" dxfId="215" priority="4">
      <formula>$J1=0.2</formula>
    </cfRule>
  </conditionalFormatting>
  <conditionalFormatting sqref="N1:O1048576">
    <cfRule type="expression" dxfId="214" priority="3">
      <formula>IF($O1="",FALSE,$N1&gt;$O1)</formula>
    </cfRule>
  </conditionalFormatting>
  <conditionalFormatting sqref="B1:R9 B24:R1048576 B10:B23 G10:G23 L10:R23">
    <cfRule type="expression" dxfId="213" priority="5">
      <formula>NOT(OR(COUNTIF($S:$S,$S1)=1,$S1="",$S1=0))</formula>
    </cfRule>
  </conditionalFormatting>
  <conditionalFormatting sqref="C10:F23">
    <cfRule type="expression" dxfId="212" priority="2">
      <formula>NOT(OR(COUNTIF($S:$S,$S10)=1,$S10="",$S10=0))</formula>
    </cfRule>
  </conditionalFormatting>
  <conditionalFormatting sqref="H10:K23">
    <cfRule type="expression" dxfId="211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B228E6DA-751C-43C7-8B27-829E7A9A8AFD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48D0AB-8A57-42CB-9750-310364E09A5A}">
  <sheetPr codeName="Sheet29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83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table2508[[#This Row],[ID]]+table2508[[#This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table2508[[#This Row],[ID]]+table2508[[#This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table2508[[#This Row],[ID]]+table2508[[#This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table2508[[#This Row],[ID]]+table2508[[#This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table2508[[#This Row],[ID]]+table2508[[#This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table2508[[#This Row],[ID]]+table2508[[#This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table2508[[#This Row],[ID]]+table2508[[#This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table2508[[#This Row],[ID]]+table2508[[#This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table2508[[#This Row],[ID]]+table2508[[#This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table2508[[#This Row],[ID]]+table2508[[#This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table2508[[#This Row],[ID]]+table2508[[#This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table2508[[#This Row],[ID]]+table2508[[#This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table2508[[#This Row],[ID]]+table2508[[#This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table2508[[#This Row],[ID]]+table2508[[#This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O08mOqOBRa51F5xLYsFiSbzWYkA=" saltValue="mm/0GtLbr5mqzjmZociVmg==" spinCount="100000" sheet="1" objects="1" scenarios="1"/>
  <phoneticPr fontId="2"/>
  <conditionalFormatting sqref="O1:P1048576">
    <cfRule type="expression" dxfId="191" priority="4">
      <formula>$J1=0.2</formula>
    </cfRule>
  </conditionalFormatting>
  <conditionalFormatting sqref="N1:O1048576">
    <cfRule type="expression" dxfId="190" priority="3">
      <formula>IF($O1="",FALSE,$N1&gt;$O1)</formula>
    </cfRule>
  </conditionalFormatting>
  <conditionalFormatting sqref="B1:R9 B24:R1048576 B10:B23 G10:G23 L10:R23">
    <cfRule type="expression" dxfId="189" priority="5">
      <formula>NOT(OR(COUNTIF($S:$S,$S1)=1,$S1="",$S1=0))</formula>
    </cfRule>
  </conditionalFormatting>
  <conditionalFormatting sqref="C10:F23">
    <cfRule type="expression" dxfId="188" priority="2">
      <formula>NOT(OR(COUNTIF($S:$S,$S10)=1,$S10="",$S10=0))</formula>
    </cfRule>
  </conditionalFormatting>
  <conditionalFormatting sqref="H10:K23">
    <cfRule type="expression" dxfId="187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1496782E-8C0A-4AC4-BC1A-1EF819E63EB6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7"/>
  </sheetPr>
  <dimension ref="A1:U16"/>
  <sheetViews>
    <sheetView zoomScale="85" zoomScaleNormal="85" workbookViewId="0">
      <selection activeCell="B6" sqref="B6"/>
    </sheetView>
  </sheetViews>
  <sheetFormatPr defaultRowHeight="12.75" x14ac:dyDescent="0.2"/>
  <cols>
    <col min="1" max="1" width="9" bestFit="1" customWidth="1"/>
    <col min="2" max="2" width="6.42578125" bestFit="1" customWidth="1"/>
    <col min="3" max="3" width="9" bestFit="1" customWidth="1"/>
    <col min="4" max="4" width="21" bestFit="1" customWidth="1"/>
    <col min="5" max="5" width="13.42578125" bestFit="1" customWidth="1"/>
    <col min="6" max="6" width="11.28515625" style="59" bestFit="1" customWidth="1"/>
    <col min="7" max="7" width="18.42578125" style="59" bestFit="1" customWidth="1"/>
    <col min="8" max="8" width="18.42578125" style="64" bestFit="1" customWidth="1"/>
    <col min="9" max="10" width="18.42578125" style="59" bestFit="1" customWidth="1"/>
    <col min="11" max="11" width="18.42578125" style="72" bestFit="1" customWidth="1"/>
    <col min="12" max="12" width="13.42578125" style="72" bestFit="1" customWidth="1"/>
    <col min="13" max="15" width="11.28515625" style="72" bestFit="1" customWidth="1"/>
    <col min="16" max="17" width="16" style="72" bestFit="1" customWidth="1"/>
    <col min="18" max="18" width="9" style="72" bestFit="1" customWidth="1"/>
    <col min="19" max="19" width="16.7109375" bestFit="1" customWidth="1"/>
    <col min="20" max="20" width="32.7109375" customWidth="1"/>
  </cols>
  <sheetData>
    <row r="1" spans="1:21" ht="14.25" x14ac:dyDescent="0.2">
      <c r="A1" s="5" t="s">
        <v>0</v>
      </c>
      <c r="B1" s="5"/>
      <c r="C1" s="3"/>
      <c r="D1" s="3"/>
      <c r="E1" s="3"/>
      <c r="F1" s="56"/>
      <c r="G1" s="56"/>
      <c r="H1" s="61"/>
      <c r="I1" s="56"/>
      <c r="J1" s="56"/>
      <c r="K1" s="67"/>
      <c r="L1" s="67"/>
      <c r="M1" s="67"/>
      <c r="N1" s="67"/>
      <c r="O1" s="3"/>
      <c r="P1" s="3"/>
      <c r="Q1" s="3"/>
      <c r="R1" s="9"/>
      <c r="S1" s="78">
        <v>1</v>
      </c>
    </row>
    <row r="2" spans="1:21" ht="14.25" x14ac:dyDescent="0.2">
      <c r="A2" s="5"/>
      <c r="B2" s="5"/>
      <c r="C2" s="3"/>
      <c r="D2" s="3"/>
      <c r="E2" s="3"/>
      <c r="F2" s="56"/>
      <c r="G2" s="56"/>
      <c r="H2" s="61"/>
      <c r="I2" s="56"/>
      <c r="J2" s="56"/>
      <c r="K2" s="67"/>
      <c r="L2" s="67"/>
      <c r="M2" s="67"/>
      <c r="N2" s="67"/>
      <c r="O2" s="3"/>
      <c r="P2" s="17" t="s">
        <v>112</v>
      </c>
      <c r="Q2" s="110">
        <v>0.5</v>
      </c>
      <c r="R2" s="110">
        <v>0.2</v>
      </c>
      <c r="S2" s="78"/>
    </row>
    <row r="3" spans="1:21" ht="17.25" x14ac:dyDescent="0.2">
      <c r="A3" s="5"/>
      <c r="B3" s="96"/>
      <c r="C3" s="97" t="s">
        <v>96</v>
      </c>
      <c r="D3" s="3"/>
      <c r="E3" s="3"/>
      <c r="F3" s="56"/>
      <c r="G3" s="56"/>
      <c r="H3" s="61"/>
      <c r="I3" s="56"/>
      <c r="J3" s="56"/>
      <c r="K3" s="67"/>
      <c r="L3" s="67"/>
      <c r="M3" s="67"/>
      <c r="N3" s="67"/>
      <c r="O3" s="3"/>
      <c r="P3" s="111" t="s">
        <v>11</v>
      </c>
      <c r="Q3" s="37">
        <f>SUMIF(J:J,Q2,H:H)</f>
        <v>0</v>
      </c>
      <c r="R3" s="37">
        <f>SUMIF(J:J,R2,H:H)</f>
        <v>0</v>
      </c>
      <c r="S3" s="78"/>
    </row>
    <row r="4" spans="1:21" ht="24.75" x14ac:dyDescent="0.2">
      <c r="A4" s="5"/>
      <c r="B4" s="5"/>
      <c r="C4" s="3"/>
      <c r="D4" s="3"/>
      <c r="E4" s="3"/>
      <c r="F4" s="56"/>
      <c r="G4" s="56"/>
      <c r="H4" s="61"/>
      <c r="I4" s="56"/>
      <c r="J4" s="56"/>
      <c r="K4" s="67"/>
      <c r="L4" s="67"/>
      <c r="M4" s="67"/>
      <c r="N4" s="67"/>
      <c r="O4" s="3"/>
      <c r="P4" s="112" t="s">
        <v>105</v>
      </c>
      <c r="Q4" s="37">
        <f>SUMIF(J:J,Q2,I:I)</f>
        <v>0</v>
      </c>
      <c r="R4" s="37">
        <f>SUMIF(J:J,R2,I:I)</f>
        <v>0</v>
      </c>
      <c r="S4" s="78"/>
    </row>
    <row r="5" spans="1:21" ht="14.25" x14ac:dyDescent="0.2">
      <c r="B5" s="85" t="s">
        <v>2</v>
      </c>
      <c r="C5" s="85"/>
      <c r="D5" s="85"/>
      <c r="E5" s="86"/>
      <c r="F5" s="87"/>
      <c r="G5" s="56"/>
      <c r="H5" s="61"/>
      <c r="I5" s="56"/>
      <c r="J5" s="56"/>
      <c r="K5" s="67"/>
      <c r="L5" s="67"/>
      <c r="M5" s="67"/>
      <c r="N5" s="67"/>
      <c r="O5" s="3"/>
      <c r="P5" s="111" t="s">
        <v>12</v>
      </c>
      <c r="Q5" s="37">
        <f>SUMIF(J:J,Q2,K:K)</f>
        <v>0</v>
      </c>
      <c r="R5" s="37">
        <f>SUMIF(J:J,R2,K:K)</f>
        <v>0</v>
      </c>
      <c r="S5" s="78"/>
    </row>
    <row r="6" spans="1:21" ht="14.25" x14ac:dyDescent="0.2">
      <c r="B6" s="85" t="s">
        <v>3</v>
      </c>
      <c r="C6" s="85"/>
      <c r="D6" s="85"/>
      <c r="E6" s="86"/>
      <c r="F6" s="87"/>
      <c r="G6" s="56"/>
      <c r="H6" s="61"/>
      <c r="I6" s="56"/>
      <c r="J6" s="56"/>
      <c r="K6" s="67"/>
      <c r="L6" s="67"/>
      <c r="M6" s="67"/>
      <c r="N6" s="67"/>
      <c r="O6" s="67"/>
      <c r="P6" s="3"/>
      <c r="Q6" s="108"/>
      <c r="R6" s="103"/>
      <c r="S6" s="113"/>
    </row>
    <row r="7" spans="1:21" ht="14.25" x14ac:dyDescent="0.2">
      <c r="B7" s="85"/>
      <c r="C7" s="85"/>
      <c r="D7" s="85"/>
      <c r="E7" s="86"/>
      <c r="F7" s="87"/>
      <c r="G7" s="56"/>
      <c r="H7" s="61"/>
      <c r="I7" s="56"/>
      <c r="J7" s="56"/>
      <c r="K7" s="67"/>
      <c r="L7" s="67"/>
      <c r="M7" s="67"/>
      <c r="N7" s="67"/>
      <c r="O7" s="67"/>
      <c r="P7" s="3"/>
      <c r="Q7" s="109"/>
      <c r="R7" s="103"/>
      <c r="S7" s="113"/>
    </row>
    <row r="8" spans="1:21" ht="14.25" x14ac:dyDescent="0.2">
      <c r="B8" s="88" t="s">
        <v>1</v>
      </c>
      <c r="C8" s="85"/>
      <c r="D8" s="85"/>
      <c r="E8" s="85"/>
      <c r="F8" s="89"/>
      <c r="G8" s="57"/>
      <c r="H8" s="62"/>
      <c r="I8" s="57"/>
      <c r="J8" s="57"/>
      <c r="K8" s="68"/>
      <c r="L8" s="68"/>
      <c r="M8" s="68"/>
      <c r="N8" s="68"/>
      <c r="O8" s="68"/>
      <c r="P8" s="4"/>
      <c r="Q8" s="4"/>
      <c r="R8" s="4"/>
      <c r="S8" s="75"/>
    </row>
    <row r="9" spans="1:21" ht="56.25" x14ac:dyDescent="0.2">
      <c r="A9" s="7"/>
      <c r="B9" s="41" t="s">
        <v>6</v>
      </c>
      <c r="C9" s="42" t="s">
        <v>109</v>
      </c>
      <c r="D9" s="42" t="s">
        <v>108</v>
      </c>
      <c r="E9" s="13" t="s">
        <v>100</v>
      </c>
      <c r="F9" s="42" t="s">
        <v>16</v>
      </c>
      <c r="G9" s="58" t="s">
        <v>8</v>
      </c>
      <c r="H9" s="58" t="s">
        <v>107</v>
      </c>
      <c r="I9" s="11" t="s">
        <v>106</v>
      </c>
      <c r="J9" s="63" t="s">
        <v>21</v>
      </c>
      <c r="K9" s="63" t="s">
        <v>110</v>
      </c>
      <c r="L9" s="66" t="s">
        <v>59</v>
      </c>
      <c r="M9" s="69" t="s">
        <v>23</v>
      </c>
      <c r="N9" s="70" t="s">
        <v>35</v>
      </c>
      <c r="O9" s="71" t="s">
        <v>5</v>
      </c>
      <c r="P9" s="71" t="s">
        <v>7</v>
      </c>
      <c r="Q9" s="69" t="s">
        <v>22</v>
      </c>
      <c r="R9" s="43" t="s">
        <v>4</v>
      </c>
      <c r="S9" s="76"/>
      <c r="T9" s="76"/>
      <c r="U9" s="76"/>
    </row>
    <row r="10" spans="1:21" x14ac:dyDescent="0.2">
      <c r="A10" t="s">
        <v>58</v>
      </c>
      <c r="B10" t="s">
        <v>43</v>
      </c>
      <c r="C10" t="s">
        <v>44</v>
      </c>
      <c r="D10" t="s">
        <v>45</v>
      </c>
      <c r="E10" t="s">
        <v>111</v>
      </c>
      <c r="F10" t="s">
        <v>46</v>
      </c>
      <c r="G10" s="59" t="s">
        <v>47</v>
      </c>
      <c r="H10" s="59" t="s">
        <v>48</v>
      </c>
      <c r="I10" t="s">
        <v>102</v>
      </c>
      <c r="J10" s="64" t="s">
        <v>49</v>
      </c>
      <c r="K10" s="59" t="s">
        <v>50</v>
      </c>
      <c r="L10" s="59" t="s">
        <v>51</v>
      </c>
      <c r="M10" s="72" t="s">
        <v>52</v>
      </c>
      <c r="N10" s="72" t="s">
        <v>53</v>
      </c>
      <c r="O10" s="72" t="s">
        <v>54</v>
      </c>
      <c r="P10" s="72" t="s">
        <v>55</v>
      </c>
      <c r="Q10" s="72" t="s">
        <v>56</v>
      </c>
      <c r="R10" t="s">
        <v>57</v>
      </c>
      <c r="S10" s="77"/>
    </row>
    <row r="11" spans="1:21" x14ac:dyDescent="0.2">
      <c r="B11" s="55"/>
      <c r="C11" s="55"/>
      <c r="D11" s="55"/>
      <c r="E11" s="55"/>
      <c r="F11" s="55"/>
      <c r="G11" s="60"/>
      <c r="H11" s="60"/>
      <c r="J11" s="65"/>
      <c r="K11" s="60"/>
      <c r="L11" s="60"/>
      <c r="M11" s="73"/>
      <c r="N11" s="73"/>
      <c r="O11" s="73"/>
      <c r="P11" s="73"/>
      <c r="Q11" s="73"/>
      <c r="R11" s="55"/>
    </row>
    <row r="12" spans="1:21" x14ac:dyDescent="0.2">
      <c r="E12" s="59"/>
      <c r="G12" s="64"/>
      <c r="H12" s="59"/>
      <c r="J12" s="72"/>
      <c r="O12"/>
      <c r="P12"/>
      <c r="Q12"/>
      <c r="R12"/>
    </row>
    <row r="13" spans="1:21" x14ac:dyDescent="0.2">
      <c r="E13" s="59"/>
      <c r="G13" s="64"/>
      <c r="H13" s="59"/>
      <c r="J13" s="72"/>
      <c r="O13"/>
      <c r="P13"/>
      <c r="Q13"/>
      <c r="R13"/>
    </row>
    <row r="14" spans="1:21" x14ac:dyDescent="0.2">
      <c r="E14" s="59"/>
      <c r="G14" s="64"/>
      <c r="H14" s="59"/>
      <c r="J14" s="72"/>
      <c r="O14"/>
      <c r="P14"/>
      <c r="Q14"/>
      <c r="R14"/>
    </row>
    <row r="15" spans="1:21" x14ac:dyDescent="0.2">
      <c r="E15" s="59"/>
      <c r="G15" s="64"/>
      <c r="H15" s="59"/>
      <c r="J15" s="72"/>
      <c r="O15"/>
      <c r="P15"/>
      <c r="Q15"/>
      <c r="R15"/>
    </row>
    <row r="16" spans="1:21" x14ac:dyDescent="0.2">
      <c r="E16" s="59"/>
      <c r="G16" s="64"/>
      <c r="H16" s="59"/>
      <c r="J16" s="72"/>
      <c r="O16"/>
      <c r="P16"/>
      <c r="Q16"/>
      <c r="R16"/>
    </row>
  </sheetData>
  <phoneticPr fontId="2"/>
  <conditionalFormatting sqref="B1:R1048576">
    <cfRule type="expression" dxfId="808" priority="10">
      <formula>$A1="重複"</formula>
    </cfRule>
  </conditionalFormatting>
  <conditionalFormatting sqref="N1:O1048576">
    <cfRule type="expression" dxfId="807" priority="1">
      <formula>IF($O1="",FALSE,$N1&gt;$O1)</formula>
    </cfRule>
  </conditionalFormatting>
  <pageMargins left="0.7" right="0.7" top="0.75" bottom="0.75" header="0.3" footer="0.3"/>
  <pageSetup paperSize="9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372E5-98E9-42CD-8248-A508A45D8189}">
  <sheetPr codeName="Sheet30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84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table2509[[#This Row],[ID]]+table2509[[#This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table2509[[#This Row],[ID]]+table2509[[#This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table2509[[#This Row],[ID]]+table2509[[#This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table2509[[#This Row],[ID]]+table2509[[#This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table2509[[#This Row],[ID]]+table2509[[#This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table2509[[#This Row],[ID]]+table2509[[#This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table2509[[#This Row],[ID]]+table2509[[#This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table2509[[#This Row],[ID]]+table2509[[#This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table2509[[#This Row],[ID]]+table2509[[#This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table2509[[#This Row],[ID]]+table2509[[#This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table2509[[#This Row],[ID]]+table2509[[#This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table2509[[#This Row],[ID]]+table2509[[#This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table2509[[#This Row],[ID]]+table2509[[#This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table2509[[#This Row],[ID]]+table2509[[#This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bNev1hi5WXExkSslKSnHz3dgDsU=" saltValue="PtLHDpHjOt+1n9rXITXKRg==" spinCount="100000" sheet="1" objects="1" scenarios="1"/>
  <phoneticPr fontId="2"/>
  <conditionalFormatting sqref="O1:P1048576">
    <cfRule type="expression" dxfId="167" priority="4">
      <formula>$J1=0.2</formula>
    </cfRule>
  </conditionalFormatting>
  <conditionalFormatting sqref="N1:O1048576">
    <cfRule type="expression" dxfId="166" priority="3">
      <formula>IF($O1="",FALSE,$N1&gt;$O1)</formula>
    </cfRule>
  </conditionalFormatting>
  <conditionalFormatting sqref="B1:R9 B24:R1048576 B10:B23 G10:G23 L10:R23">
    <cfRule type="expression" dxfId="165" priority="5">
      <formula>NOT(OR(COUNTIF($S:$S,$S1)=1,$S1="",$S1=0))</formula>
    </cfRule>
  </conditionalFormatting>
  <conditionalFormatting sqref="C10:F23">
    <cfRule type="expression" dxfId="164" priority="2">
      <formula>NOT(OR(COUNTIF($S:$S,$S10)=1,$S10="",$S10=0))</formula>
    </cfRule>
  </conditionalFormatting>
  <conditionalFormatting sqref="H10:K23">
    <cfRule type="expression" dxfId="163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8C616FA8-4532-43EA-ADBE-C3D26B27AB03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7C8178-C3D8-420D-81DB-4FAA1980889F}">
  <sheetPr codeName="Sheet31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85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table2510[[#This Row],[ID]]+table2510[[#This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table2510[[#This Row],[ID]]+table2510[[#This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table2510[[#This Row],[ID]]+table2510[[#This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table2510[[#This Row],[ID]]+table2510[[#This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table2510[[#This Row],[ID]]+table2510[[#This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table2510[[#This Row],[ID]]+table2510[[#This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table2510[[#This Row],[ID]]+table2510[[#This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table2510[[#This Row],[ID]]+table2510[[#This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table2510[[#This Row],[ID]]+table2510[[#This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table2510[[#This Row],[ID]]+table2510[[#This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table2510[[#This Row],[ID]]+table2510[[#This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table2510[[#This Row],[ID]]+table2510[[#This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table2510[[#This Row],[ID]]+table2510[[#This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table2510[[#This Row],[ID]]+table2510[[#This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E2+afFbbGtFSwJhYfGPQY0/YuNs=" saltValue="E0/KtzJd0gX3K2dzxZNXsQ==" spinCount="100000" sheet="1" objects="1" scenarios="1"/>
  <phoneticPr fontId="2"/>
  <conditionalFormatting sqref="O1:P1048576">
    <cfRule type="expression" dxfId="143" priority="4">
      <formula>$J1=0.2</formula>
    </cfRule>
  </conditionalFormatting>
  <conditionalFormatting sqref="N1:O1048576">
    <cfRule type="expression" dxfId="142" priority="3">
      <formula>IF($O1="",FALSE,$N1&gt;$O1)</formula>
    </cfRule>
  </conditionalFormatting>
  <conditionalFormatting sqref="B1:R9 B24:R1048576 B10:B23 G10:G23 L10:R23">
    <cfRule type="expression" dxfId="141" priority="5">
      <formula>NOT(OR(COUNTIF($S:$S,$S1)=1,$S1="",$S1=0))</formula>
    </cfRule>
  </conditionalFormatting>
  <conditionalFormatting sqref="C10:F23">
    <cfRule type="expression" dxfId="140" priority="2">
      <formula>NOT(OR(COUNTIF($S:$S,$S10)=1,$S10="",$S10=0))</formula>
    </cfRule>
  </conditionalFormatting>
  <conditionalFormatting sqref="H10:K23">
    <cfRule type="expression" dxfId="139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3255FBD7-6CCA-4842-B620-683EC40F7892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E62CB4-D70C-4AD8-81C8-2DEE0C115DB9}">
  <sheetPr codeName="Sheet32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86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table2511[[#This Row],[ID]]+table2511[[#This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table2511[[#This Row],[ID]]+table2511[[#This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table2511[[#This Row],[ID]]+table2511[[#This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table2511[[#This Row],[ID]]+table2511[[#This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table2511[[#This Row],[ID]]+table2511[[#This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table2511[[#This Row],[ID]]+table2511[[#This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table2511[[#This Row],[ID]]+table2511[[#This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table2511[[#This Row],[ID]]+table2511[[#This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table2511[[#This Row],[ID]]+table2511[[#This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table2511[[#This Row],[ID]]+table2511[[#This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table2511[[#This Row],[ID]]+table2511[[#This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table2511[[#This Row],[ID]]+table2511[[#This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table2511[[#This Row],[ID]]+table2511[[#This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table2511[[#This Row],[ID]]+table2511[[#This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YDmPaOQPJ5x9kKejTBX8aiS8ZpU=" saltValue="k+dFyItbNe44DaRPR9vhvw==" spinCount="100000" sheet="1" objects="1" scenarios="1"/>
  <phoneticPr fontId="2"/>
  <conditionalFormatting sqref="O1:P1048576">
    <cfRule type="expression" dxfId="119" priority="4">
      <formula>$J1=0.2</formula>
    </cfRule>
  </conditionalFormatting>
  <conditionalFormatting sqref="N1:O1048576">
    <cfRule type="expression" dxfId="118" priority="3">
      <formula>IF($O1="",FALSE,$N1&gt;$O1)</formula>
    </cfRule>
  </conditionalFormatting>
  <conditionalFormatting sqref="B1:R9 B24:R1048576 B10:B23 G10:G23 L10:R23">
    <cfRule type="expression" dxfId="117" priority="5">
      <formula>NOT(OR(COUNTIF($S:$S,$S1)=1,$S1="",$S1=0))</formula>
    </cfRule>
  </conditionalFormatting>
  <conditionalFormatting sqref="C10:F23">
    <cfRule type="expression" dxfId="116" priority="2">
      <formula>NOT(OR(COUNTIF($S:$S,$S10)=1,$S10="",$S10=0))</formula>
    </cfRule>
  </conditionalFormatting>
  <conditionalFormatting sqref="H10:K23">
    <cfRule type="expression" dxfId="115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750BA92C-3EC9-4CFE-8BBC-761D638CC378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C3785E-423F-43C7-97C7-DBDA33869A0F}">
  <sheetPr codeName="Sheet33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87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table2512[[#This Row],[ID]]+table2512[[#This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table2512[[#This Row],[ID]]+table2512[[#This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table2512[[#This Row],[ID]]+table2512[[#This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table2512[[#This Row],[ID]]+table2512[[#This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table2512[[#This Row],[ID]]+table2512[[#This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table2512[[#This Row],[ID]]+table2512[[#This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table2512[[#This Row],[ID]]+table2512[[#This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table2512[[#This Row],[ID]]+table2512[[#This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table2512[[#This Row],[ID]]+table2512[[#This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table2512[[#This Row],[ID]]+table2512[[#This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table2512[[#This Row],[ID]]+table2512[[#This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table2512[[#This Row],[ID]]+table2512[[#This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table2512[[#This Row],[ID]]+table2512[[#This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table2512[[#This Row],[ID]]+table2512[[#This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D3xBDdz+REomw6VPZQbTIJzzPUs=" saltValue="6hzDVHADBTYReHviN/M+Dg==" spinCount="100000" sheet="1" objects="1" scenarios="1"/>
  <phoneticPr fontId="2"/>
  <conditionalFormatting sqref="O1:P1048576">
    <cfRule type="expression" dxfId="95" priority="4">
      <formula>$J1=0.2</formula>
    </cfRule>
  </conditionalFormatting>
  <conditionalFormatting sqref="N1:O1048576">
    <cfRule type="expression" dxfId="94" priority="3">
      <formula>IF($O1="",FALSE,$N1&gt;$O1)</formula>
    </cfRule>
  </conditionalFormatting>
  <conditionalFormatting sqref="B1:R9 B24:R1048576 B10:B23 G10:G23 L10:R23">
    <cfRule type="expression" dxfId="93" priority="5">
      <formula>NOT(OR(COUNTIF($S:$S,$S1)=1,$S1="",$S1=0))</formula>
    </cfRule>
  </conditionalFormatting>
  <conditionalFormatting sqref="C10:F23">
    <cfRule type="expression" dxfId="92" priority="2">
      <formula>NOT(OR(COUNTIF($S:$S,$S10)=1,$S10="",$S10=0))</formula>
    </cfRule>
  </conditionalFormatting>
  <conditionalFormatting sqref="H10:K23">
    <cfRule type="expression" dxfId="91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CEE919C1-8FBE-47DA-A88E-07127A0E9BB5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4F8B8-2FA8-4620-995F-7366CA148C4E}">
  <sheetPr codeName="Sheet34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88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table2601[[#This Row],[ID]]+table2601[[#This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table2601[[#This Row],[ID]]+table2601[[#This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table2601[[#This Row],[ID]]+table2601[[#This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table2601[[#This Row],[ID]]+table2601[[#This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table2601[[#This Row],[ID]]+table2601[[#This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table2601[[#This Row],[ID]]+table2601[[#This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table2601[[#This Row],[ID]]+table2601[[#This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table2601[[#This Row],[ID]]+table2601[[#This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table2601[[#This Row],[ID]]+table2601[[#This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table2601[[#This Row],[ID]]+table2601[[#This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table2601[[#This Row],[ID]]+table2601[[#This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table2601[[#This Row],[ID]]+table2601[[#This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table2601[[#This Row],[ID]]+table2601[[#This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table2601[[#This Row],[ID]]+table2601[[#This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FcM2Yv4iR2RcuHPg994Xi3Ju0ME=" saltValue="REK46q/AWqwMxBbj7DOhzA==" spinCount="100000" sheet="1" objects="1" scenarios="1"/>
  <phoneticPr fontId="2"/>
  <conditionalFormatting sqref="O1:P1048576">
    <cfRule type="expression" dxfId="71" priority="4">
      <formula>$J1=0.2</formula>
    </cfRule>
  </conditionalFormatting>
  <conditionalFormatting sqref="N1:O1048576">
    <cfRule type="expression" dxfId="70" priority="3">
      <formula>IF($O1="",FALSE,$N1&gt;$O1)</formula>
    </cfRule>
  </conditionalFormatting>
  <conditionalFormatting sqref="B1:R9 B24:R1048576 B10:B23 G10:G23 L10:R23">
    <cfRule type="expression" dxfId="69" priority="5">
      <formula>NOT(OR(COUNTIF($S:$S,$S1)=1,$S1="",$S1=0))</formula>
    </cfRule>
  </conditionalFormatting>
  <conditionalFormatting sqref="C10:F23">
    <cfRule type="expression" dxfId="68" priority="2">
      <formula>NOT(OR(COUNTIF($S:$S,$S10)=1,$S10="",$S10=0))</formula>
    </cfRule>
  </conditionalFormatting>
  <conditionalFormatting sqref="H10:K23">
    <cfRule type="expression" dxfId="67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011F4996-AD9F-4FBD-9E1C-A567820A7B4C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78E8B-C127-4D0A-9762-7D99E7C82C1F}">
  <sheetPr codeName="Sheet35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89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table2602[[#This Row],[ID]]+table2602[[#This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table2602[[#This Row],[ID]]+table2602[[#This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table2602[[#This Row],[ID]]+table2602[[#This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table2602[[#This Row],[ID]]+table2602[[#This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table2602[[#This Row],[ID]]+table2602[[#This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table2602[[#This Row],[ID]]+table2602[[#This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table2602[[#This Row],[ID]]+table2602[[#This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table2602[[#This Row],[ID]]+table2602[[#This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table2602[[#This Row],[ID]]+table2602[[#This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table2602[[#This Row],[ID]]+table2602[[#This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table2602[[#This Row],[ID]]+table2602[[#This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table2602[[#This Row],[ID]]+table2602[[#This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table2602[[#This Row],[ID]]+table2602[[#This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table2602[[#This Row],[ID]]+table2602[[#This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04AnNpSypl4QxDPBg5K+bTsbSwU=" saltValue="xzCQYJqg2wfc9UDUNvLaGA==" spinCount="100000" sheet="1" objects="1" scenarios="1"/>
  <phoneticPr fontId="2"/>
  <conditionalFormatting sqref="O1:P1048576">
    <cfRule type="expression" dxfId="47" priority="4">
      <formula>$J1=0.2</formula>
    </cfRule>
  </conditionalFormatting>
  <conditionalFormatting sqref="N1:O1048576">
    <cfRule type="expression" dxfId="46" priority="3">
      <formula>IF($O1="",FALSE,$N1&gt;$O1)</formula>
    </cfRule>
  </conditionalFormatting>
  <conditionalFormatting sqref="B1:R9 B24:R1048576 B10:B23 G10:G23 L10:R23">
    <cfRule type="expression" dxfId="45" priority="5">
      <formula>NOT(OR(COUNTIF($S:$S,$S1)=1,$S1="",$S1=0))</formula>
    </cfRule>
  </conditionalFormatting>
  <conditionalFormatting sqref="C10:F23">
    <cfRule type="expression" dxfId="44" priority="2">
      <formula>NOT(OR(COUNTIF($S:$S,$S10)=1,$S10="",$S10=0))</formula>
    </cfRule>
  </conditionalFormatting>
  <conditionalFormatting sqref="H10:K23">
    <cfRule type="expression" dxfId="43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71892BD6-6E7A-425B-81C6-70FCCA701EC0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5E0560-2166-4868-9966-BFE16FFCE229}">
  <sheetPr codeName="Sheet36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15" t="s">
        <v>90</v>
      </c>
      <c r="Q2" s="116">
        <v>0.5</v>
      </c>
      <c r="R2" s="116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table2603[[#This Row],[ID]]+table2603[[#This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table2603[[#This Row],[ID]]+table2603[[#This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table2603[[#This Row],[ID]]+table2603[[#This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table2603[[#This Row],[ID]]+table2603[[#This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table2603[[#This Row],[ID]]+table2603[[#This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table2603[[#This Row],[ID]]+table2603[[#This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table2603[[#This Row],[ID]]+table2603[[#This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table2603[[#This Row],[ID]]+table2603[[#This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table2603[[#This Row],[ID]]+table2603[[#This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table2603[[#This Row],[ID]]+table2603[[#This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table2603[[#This Row],[ID]]+table2603[[#This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table2603[[#This Row],[ID]]+table2603[[#This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table2603[[#This Row],[ID]]+table2603[[#This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table2603[[#This Row],[ID]]+table2603[[#This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5X1SNSGnk/wZg4XzfbxkOZskUvk=" saltValue="3YchsmREpjB7ofMNtieKQQ==" spinCount="100000" sheet="1" objects="1" scenarios="1"/>
  <phoneticPr fontId="2"/>
  <conditionalFormatting sqref="O1:P1048576">
    <cfRule type="expression" dxfId="23" priority="4">
      <formula>$J1=0.2</formula>
    </cfRule>
  </conditionalFormatting>
  <conditionalFormatting sqref="N1:O1048576">
    <cfRule type="expression" dxfId="22" priority="3">
      <formula>IF($O1="",FALSE,$N1&gt;$O1)</formula>
    </cfRule>
  </conditionalFormatting>
  <conditionalFormatting sqref="B1:R9 B24:R1048576 B10:B23 G10:G23 L10:R23">
    <cfRule type="expression" dxfId="21" priority="5">
      <formula>NOT(OR(COUNTIF($S:$S,$S1)=1,$S1="",$S1=0))</formula>
    </cfRule>
  </conditionalFormatting>
  <conditionalFormatting sqref="C10:F23">
    <cfRule type="expression" dxfId="20" priority="2">
      <formula>NOT(OR(COUNTIF($S:$S,$S10)=1,$S10="",$S10=0))</formula>
    </cfRule>
  </conditionalFormatting>
  <conditionalFormatting sqref="H10:K23">
    <cfRule type="expression" dxfId="19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855CCC38-C8B1-4317-9F93-A6A655CAB467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7"/>
    <outlinePr summaryBelow="0" summaryRight="0"/>
    <pageSetUpPr fitToPage="1"/>
  </sheetPr>
  <dimension ref="A1:W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42578125" customWidth="1"/>
    <col min="4" max="4" width="19.140625" customWidth="1"/>
    <col min="5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23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  <c r="S1" s="104"/>
      <c r="T1" s="77"/>
      <c r="U1" s="77"/>
      <c r="V1" s="77"/>
      <c r="W1" s="77"/>
    </row>
    <row r="2" spans="1:23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10</v>
      </c>
      <c r="Q2" s="110">
        <v>0.5</v>
      </c>
      <c r="R2" s="110">
        <v>0.2</v>
      </c>
      <c r="S2" s="104"/>
      <c r="T2" s="105"/>
      <c r="U2" s="105"/>
      <c r="V2" s="74"/>
      <c r="W2" s="77"/>
    </row>
    <row r="3" spans="1:23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  <c r="S3" s="106"/>
      <c r="T3" s="77"/>
      <c r="U3" s="77"/>
      <c r="V3" s="77"/>
      <c r="W3" s="77"/>
    </row>
    <row r="4" spans="1:23" ht="21.6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  <c r="S4" s="106"/>
      <c r="T4" s="77"/>
      <c r="U4" s="77"/>
      <c r="V4" s="77"/>
      <c r="W4" s="77"/>
    </row>
    <row r="5" spans="1:23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  <c r="S5" s="106"/>
      <c r="T5" s="77"/>
      <c r="U5" s="77"/>
      <c r="V5" s="77"/>
      <c r="W5" s="77"/>
    </row>
    <row r="6" spans="1:23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108"/>
      <c r="R6" s="103"/>
      <c r="S6" s="107"/>
      <c r="T6" s="77"/>
      <c r="U6" s="77"/>
      <c r="V6" s="77"/>
      <c r="W6" s="77"/>
    </row>
    <row r="7" spans="1:23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109"/>
      <c r="R7" s="103"/>
      <c r="S7" s="107"/>
      <c r="T7" s="77"/>
      <c r="U7" s="77"/>
      <c r="V7" s="77"/>
      <c r="W7" s="77"/>
    </row>
    <row r="8" spans="1:23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23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104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23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table2307[[#This Row],[ID]]+table2307[[#This Row],[負担軽減割合]]</f>
        <v>0</v>
      </c>
    </row>
    <row r="11" spans="1:23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table2307[[#This Row],[ID]]+table2307[[#This Row],[負担軽減割合]]</f>
        <v>0</v>
      </c>
    </row>
    <row r="12" spans="1:23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table2307[[#This Row],[ID]]+table2307[[#This Row],[負担軽減割合]]</f>
        <v>0</v>
      </c>
    </row>
    <row r="13" spans="1:23" ht="22.5" customHeight="1" x14ac:dyDescent="0.2">
      <c r="A13" s="27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114"/>
      <c r="R13" s="45"/>
      <c r="S13" s="80">
        <f>table2307[[#This Row],[ID]]+table2307[[#This Row],[負担軽減割合]]</f>
        <v>0</v>
      </c>
    </row>
    <row r="14" spans="1:23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table2307[[#This Row],[ID]]+table2307[[#This Row],[負担軽減割合]]</f>
        <v>0</v>
      </c>
    </row>
    <row r="15" spans="1:23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table2307[[#This Row],[ID]]+table2307[[#This Row],[負担軽減割合]]</f>
        <v>0</v>
      </c>
    </row>
    <row r="16" spans="1:23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table2307[[#This Row],[ID]]+table2307[[#This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table2307[[#This Row],[ID]]+table2307[[#This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table2307[[#This Row],[ID]]+table2307[[#This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table2307[[#This Row],[ID]]+table2307[[#This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table2307[[#This Row],[ID]]+table2307[[#This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table2307[[#This Row],[ID]]+table2307[[#This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table2307[[#This Row],[ID]]+table2307[[#This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table2307[[#This Row],[ID]]+table2307[[#This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F28" s="26"/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CniwDeMa4BLnpAsR/Tlwc24rMoQ=" saltValue="iNq0HE481MmiEUtQQp7yoA==" spinCount="100000" sheet="1" objects="1" scenarios="1"/>
  <phoneticPr fontId="2"/>
  <conditionalFormatting sqref="O1:P1048576">
    <cfRule type="expression" dxfId="789" priority="5">
      <formula>$J1=0.2</formula>
    </cfRule>
  </conditionalFormatting>
  <conditionalFormatting sqref="N1:O1048576">
    <cfRule type="expression" dxfId="788" priority="4">
      <formula>IF($O1="",FALSE,$N1&gt;$O1)</formula>
    </cfRule>
  </conditionalFormatting>
  <conditionalFormatting sqref="B1:R1048576">
    <cfRule type="expression" dxfId="787" priority="7">
      <formula>NOT(OR(COUNTIF($S:$S,$S1)=1,$S1="",$S1=0))</formula>
    </cfRule>
  </conditionalFormatting>
  <dataValidations count="1">
    <dataValidation type="list" errorStyle="warning" allowBlank="1" showInputMessage="1" showErrorMessage="1" sqref="J10:J23" xr:uid="{00000000-0002-0000-0300-000000000000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60</v>
      </c>
      <c r="Q2" s="110">
        <v>0.5</v>
      </c>
      <c r="R2" s="110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table2308[[#This Row],[ID]]+table2308[[#This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table2308[[#This Row],[ID]]+table2308[[#This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table2308[[#This Row],[ID]]+table2308[[#This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table2308[[#This Row],[ID]]+table2308[[#This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table2308[[#This Row],[ID]]+table2308[[#This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table2308[[#This Row],[ID]]+table2308[[#This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table2308[[#This Row],[ID]]+table2308[[#This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table2308[[#This Row],[ID]]+table2308[[#This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table2308[[#This Row],[ID]]+table2308[[#This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table2308[[#This Row],[ID]]+table2308[[#This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table2308[[#This Row],[ID]]+table2308[[#This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table2308[[#This Row],[ID]]+table2308[[#This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table2308[[#This Row],[ID]]+table2308[[#This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table2308[[#This Row],[ID]]+table2308[[#This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28RxuZBHXKRFMiwozwQpsp58D2s=" saltValue="8CvulP9FNPJdwRpor/Wg9w==" spinCount="100000" sheet="1" objects="1" scenarios="1"/>
  <phoneticPr fontId="2"/>
  <conditionalFormatting sqref="O1:P1048576">
    <cfRule type="expression" dxfId="767" priority="6">
      <formula>$J1=0.2</formula>
    </cfRule>
  </conditionalFormatting>
  <conditionalFormatting sqref="N1:O1048576">
    <cfRule type="expression" dxfId="766" priority="5">
      <formula>IF($O1="",FALSE,$N1&gt;$O1)</formula>
    </cfRule>
  </conditionalFormatting>
  <conditionalFormatting sqref="B1:R9 B24:R1048576 B10:B23 G10:G23 L10:R23">
    <cfRule type="expression" dxfId="765" priority="7">
      <formula>NOT(OR(COUNTIF($S:$S,$S1)=1,$S1="",$S1=0))</formula>
    </cfRule>
  </conditionalFormatting>
  <conditionalFormatting sqref="C10:F23">
    <cfRule type="expression" dxfId="764" priority="3">
      <formula>NOT(OR(COUNTIF($S:$S,$S10)=1,$S10="",$S10=0))</formula>
    </cfRule>
  </conditionalFormatting>
  <conditionalFormatting sqref="H10:K23">
    <cfRule type="expression" dxfId="763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D23B5A75-2166-42A8-A365-97A7ED5F8825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24</v>
      </c>
      <c r="Q2" s="110">
        <v>0.5</v>
      </c>
      <c r="R2" s="110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table2309[[#This Row],[ID]]+table2309[[#This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table2309[[#This Row],[ID]]+table2309[[#This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table2309[[#This Row],[ID]]+table2309[[#This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table2309[[#This Row],[ID]]+table2309[[#This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table2309[[#This Row],[ID]]+table2309[[#This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table2309[[#This Row],[ID]]+table2309[[#This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table2309[[#This Row],[ID]]+table2309[[#This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table2309[[#This Row],[ID]]+table2309[[#This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table2309[[#This Row],[ID]]+table2309[[#This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table2309[[#This Row],[ID]]+table2309[[#This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table2309[[#This Row],[ID]]+table2309[[#This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table2309[[#This Row],[ID]]+table2309[[#This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table2309[[#This Row],[ID]]+table2309[[#This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table2309[[#This Row],[ID]]+table2309[[#This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7LHwcPtlGIIfx5ClXWBBwnYAGxI=" saltValue="3Znw5KmKY2GfKcnPKzGGww==" spinCount="100000" sheet="1" objects="1" scenarios="1"/>
  <phoneticPr fontId="2"/>
  <conditionalFormatting sqref="O1:P1048576">
    <cfRule type="expression" dxfId="743" priority="11">
      <formula>$J1=0.2</formula>
    </cfRule>
  </conditionalFormatting>
  <conditionalFormatting sqref="N1:O1048576">
    <cfRule type="expression" dxfId="742" priority="10">
      <formula>IF($O1="",FALSE,$N1&gt;$O1)</formula>
    </cfRule>
  </conditionalFormatting>
  <conditionalFormatting sqref="B1:R9 B24:R1048576 B10:B23 G10:G23 L10:R23">
    <cfRule type="expression" dxfId="741" priority="12">
      <formula>NOT(OR(COUNTIF($S:$S,$S1)=1,$S1="",$S1=0))</formula>
    </cfRule>
  </conditionalFormatting>
  <conditionalFormatting sqref="C10:F23">
    <cfRule type="expression" dxfId="740" priority="3">
      <formula>NOT(OR(COUNTIF($S:$S,$S10)=1,$S10="",$S10=0))</formula>
    </cfRule>
  </conditionalFormatting>
  <conditionalFormatting sqref="H10:K23">
    <cfRule type="expression" dxfId="739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DD8D136F-A661-4EA5-9956-E0AEF65E50CC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1A300-A243-4A41-B0B0-AFCE34BC725E}">
  <sheetPr codeName="Sheet7">
    <tabColor theme="7"/>
    <outlinePr summaryBelow="0" summaryRight="0"/>
    <pageSetUpPr fitToPage="1"/>
  </sheetPr>
  <dimension ref="A1:S49"/>
  <sheetViews>
    <sheetView showGridLines="0" topLeftCell="G1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61</v>
      </c>
      <c r="Q2" s="110">
        <v>0.5</v>
      </c>
      <c r="R2" s="110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table2310[[#This Row],[ID]]+table2310[[#This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table2310[[#This Row],[ID]]+table2310[[#This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table2310[[#This Row],[ID]]+table2310[[#This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table2310[[#This Row],[ID]]+table2310[[#This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table2310[[#This Row],[ID]]+table2310[[#This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table2310[[#This Row],[ID]]+table2310[[#This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table2310[[#This Row],[ID]]+table2310[[#This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table2310[[#This Row],[ID]]+table2310[[#This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table2310[[#This Row],[ID]]+table2310[[#This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table2310[[#This Row],[ID]]+table2310[[#This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table2310[[#This Row],[ID]]+table2310[[#This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table2310[[#This Row],[ID]]+table2310[[#This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table2310[[#This Row],[ID]]+table2310[[#This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table2310[[#This Row],[ID]]+table2310[[#This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stKUbtgONAHgEovy+tkNzXshSfA=" saltValue="uuK+4s+PowIkMkOYi8RNgw==" spinCount="100000" sheet="1" objects="1" scenarios="1"/>
  <phoneticPr fontId="2"/>
  <conditionalFormatting sqref="O1:P1048576">
    <cfRule type="expression" dxfId="719" priority="4">
      <formula>$J1=0.2</formula>
    </cfRule>
  </conditionalFormatting>
  <conditionalFormatting sqref="N1:O1048576">
    <cfRule type="expression" dxfId="718" priority="3">
      <formula>IF($O1="",FALSE,$N1&gt;$O1)</formula>
    </cfRule>
  </conditionalFormatting>
  <conditionalFormatting sqref="B1:R9 B24:R1048576 B10:B23 G10:G23 L10:R23">
    <cfRule type="expression" dxfId="717" priority="5">
      <formula>NOT(OR(COUNTIF($S:$S,$S1)=1,$S1="",$S1=0))</formula>
    </cfRule>
  </conditionalFormatting>
  <conditionalFormatting sqref="C10:F23">
    <cfRule type="expression" dxfId="716" priority="2">
      <formula>NOT(OR(COUNTIF($S:$S,$S10)=1,$S10="",$S10=0))</formula>
    </cfRule>
  </conditionalFormatting>
  <conditionalFormatting sqref="H10:K23">
    <cfRule type="expression" dxfId="715" priority="1">
      <formula>NOT(OR(COUNTIF($S:$S,$S10)=1,$S10="",$S10=0))</formula>
    </cfRule>
  </conditionalFormatting>
  <dataValidations disablePrompts="1" count="1">
    <dataValidation type="list" errorStyle="warning" allowBlank="1" showInputMessage="1" showErrorMessage="1" sqref="J10:J23" xr:uid="{FE93ACAF-A841-4649-A5F3-707370A69FDA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25BFE-2A6D-47B3-A8E7-FB84F4CB2F84}">
  <sheetPr codeName="Sheet8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62</v>
      </c>
      <c r="Q2" s="110">
        <v>0.5</v>
      </c>
      <c r="R2" s="110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table2311[[#This Row],[ID]]+table2311[[#This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table2311[[#This Row],[ID]]+table2311[[#This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table2311[[#This Row],[ID]]+table2311[[#This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table2311[[#This Row],[ID]]+table2311[[#This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table2311[[#This Row],[ID]]+table2311[[#This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table2311[[#This Row],[ID]]+table2311[[#This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table2311[[#This Row],[ID]]+table2311[[#This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table2311[[#This Row],[ID]]+table2311[[#This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table2311[[#This Row],[ID]]+table2311[[#This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table2311[[#This Row],[ID]]+table2311[[#This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table2311[[#This Row],[ID]]+table2311[[#This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table2311[[#This Row],[ID]]+table2311[[#This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table2311[[#This Row],[ID]]+table2311[[#This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table2311[[#This Row],[ID]]+table2311[[#This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w7eDRtIp9UqRnAfa0By3xVpcadU=" saltValue="P2f3qXc8kzneWwdSZ5ev9w==" spinCount="100000" sheet="1" objects="1" scenarios="1"/>
  <phoneticPr fontId="2"/>
  <conditionalFormatting sqref="O1:P1048576">
    <cfRule type="expression" dxfId="695" priority="4">
      <formula>$J1=0.2</formula>
    </cfRule>
  </conditionalFormatting>
  <conditionalFormatting sqref="N1:O1048576">
    <cfRule type="expression" dxfId="694" priority="3">
      <formula>IF($O1="",FALSE,$N1&gt;$O1)</formula>
    </cfRule>
  </conditionalFormatting>
  <conditionalFormatting sqref="B1:R9 B24:R1048576 B10:B23 G10:G23 L10:R23">
    <cfRule type="expression" dxfId="693" priority="5">
      <formula>NOT(OR(COUNTIF($S:$S,$S1)=1,$S1="",$S1=0))</formula>
    </cfRule>
  </conditionalFormatting>
  <conditionalFormatting sqref="C10:F23">
    <cfRule type="expression" dxfId="692" priority="2">
      <formula>NOT(OR(COUNTIF($S:$S,$S10)=1,$S10="",$S10=0))</formula>
    </cfRule>
  </conditionalFormatting>
  <conditionalFormatting sqref="H10:K23">
    <cfRule type="expression" dxfId="691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D7AB8916-FF98-4958-9870-B28F4FE43620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A3A13-D2D5-40B9-A1A4-0877CCFD4C14}">
  <sheetPr codeName="Sheet9">
    <tabColor theme="7"/>
    <outlinePr summaryBelow="0" summaryRight="0"/>
    <pageSetUpPr fitToPage="1"/>
  </sheetPr>
  <dimension ref="A1:S49"/>
  <sheetViews>
    <sheetView showGridLines="0" zoomScale="80" zoomScaleNormal="80" workbookViewId="0"/>
  </sheetViews>
  <sheetFormatPr defaultColWidth="12.5703125" defaultRowHeight="15.75" customHeight="1" x14ac:dyDescent="0.2"/>
  <cols>
    <col min="1" max="1" width="6.140625" customWidth="1"/>
    <col min="2" max="2" width="11.5703125" customWidth="1"/>
    <col min="4" max="4" width="19.140625" customWidth="1"/>
    <col min="5" max="5" width="23.7109375" bestFit="1" customWidth="1"/>
    <col min="6" max="6" width="23.7109375" customWidth="1"/>
    <col min="7" max="12" width="15.28515625" customWidth="1"/>
    <col min="13" max="13" width="14.5703125" customWidth="1"/>
    <col min="15" max="15" width="17.140625" customWidth="1"/>
    <col min="16" max="16" width="14.42578125" customWidth="1"/>
    <col min="17" max="18" width="16.5703125" customWidth="1"/>
    <col min="19" max="19" width="12.5703125" style="78"/>
  </cols>
  <sheetData>
    <row r="1" spans="1:19" ht="21.95" customHeight="1" x14ac:dyDescent="0.2">
      <c r="A1" s="5" t="s">
        <v>0</v>
      </c>
      <c r="B1" s="5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9"/>
    </row>
    <row r="2" spans="1:19" ht="21.95" customHeight="1" x14ac:dyDescent="0.2">
      <c r="A2" s="5"/>
      <c r="B2" s="5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7" t="s">
        <v>63</v>
      </c>
      <c r="Q2" s="110">
        <v>0.5</v>
      </c>
      <c r="R2" s="110">
        <v>0.2</v>
      </c>
    </row>
    <row r="3" spans="1:19" ht="21.95" customHeight="1" x14ac:dyDescent="0.2">
      <c r="A3" s="5"/>
      <c r="B3" s="5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111" t="s">
        <v>11</v>
      </c>
      <c r="Q3" s="37">
        <f>SUMIF(J:J,Q2,H:H)</f>
        <v>0</v>
      </c>
      <c r="R3" s="37">
        <f>SUMIF(J:J,R2,H:H)</f>
        <v>0</v>
      </c>
    </row>
    <row r="4" spans="1:19" ht="21.95" customHeight="1" x14ac:dyDescent="0.2">
      <c r="A4" s="5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112" t="s">
        <v>105</v>
      </c>
      <c r="Q4" s="37">
        <f>SUMIF(J:J,Q2,I:I)</f>
        <v>0</v>
      </c>
      <c r="R4" s="37">
        <f>SUMIF(J:J,R2,I:I)</f>
        <v>0</v>
      </c>
    </row>
    <row r="5" spans="1:19" ht="15.75" customHeight="1" x14ac:dyDescent="0.2">
      <c r="B5" s="6" t="s">
        <v>2</v>
      </c>
      <c r="C5" s="6"/>
      <c r="D5" s="6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111" t="s">
        <v>12</v>
      </c>
      <c r="Q5" s="37">
        <f>SUMIF(J:J,Q2,K:K)</f>
        <v>0</v>
      </c>
      <c r="R5" s="37">
        <f>SUMIF(J:J,R2,K:K)</f>
        <v>0</v>
      </c>
    </row>
    <row r="6" spans="1:19" ht="15.75" customHeight="1" x14ac:dyDescent="0.2">
      <c r="B6" s="6" t="s">
        <v>3</v>
      </c>
      <c r="C6" s="6"/>
      <c r="D6" s="6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1:19" ht="15.75" customHeight="1" thickBot="1" x14ac:dyDescent="0.25">
      <c r="B7" s="8" t="s">
        <v>1</v>
      </c>
      <c r="C7" s="6"/>
      <c r="D7" s="6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9" s="2" customFormat="1" ht="45" x14ac:dyDescent="0.2">
      <c r="A8" s="7"/>
      <c r="B8" s="10" t="s">
        <v>6</v>
      </c>
      <c r="C8" s="23" t="s">
        <v>18</v>
      </c>
      <c r="D8" s="23" t="s">
        <v>19</v>
      </c>
      <c r="E8" s="23" t="s">
        <v>20</v>
      </c>
      <c r="F8" s="13" t="s">
        <v>100</v>
      </c>
      <c r="G8" s="11" t="s">
        <v>8</v>
      </c>
      <c r="H8" s="11" t="s">
        <v>9</v>
      </c>
      <c r="I8" s="11" t="s">
        <v>101</v>
      </c>
      <c r="J8" s="11" t="s">
        <v>21</v>
      </c>
      <c r="K8" s="12" t="s">
        <v>25</v>
      </c>
      <c r="L8" s="13" t="s">
        <v>59</v>
      </c>
      <c r="M8" s="14" t="s">
        <v>23</v>
      </c>
      <c r="N8" s="15" t="s">
        <v>35</v>
      </c>
      <c r="O8" s="13" t="s">
        <v>5</v>
      </c>
      <c r="P8" s="13" t="s">
        <v>7</v>
      </c>
      <c r="Q8" s="14" t="s">
        <v>22</v>
      </c>
      <c r="R8" s="16" t="s">
        <v>4</v>
      </c>
      <c r="S8" s="79"/>
    </row>
    <row r="9" spans="1:19" s="2" customFormat="1" ht="13.15" customHeight="1" x14ac:dyDescent="0.2">
      <c r="A9" s="7"/>
      <c r="B9" s="40" t="s">
        <v>27</v>
      </c>
      <c r="C9" s="38" t="s">
        <v>28</v>
      </c>
      <c r="D9" s="38" t="s">
        <v>29</v>
      </c>
      <c r="E9" s="38" t="s">
        <v>30</v>
      </c>
      <c r="F9" s="38" t="s">
        <v>100</v>
      </c>
      <c r="G9" s="38" t="s">
        <v>41</v>
      </c>
      <c r="H9" s="38" t="s">
        <v>42</v>
      </c>
      <c r="I9" s="38" t="s">
        <v>103</v>
      </c>
      <c r="J9" s="38" t="s">
        <v>31</v>
      </c>
      <c r="K9" s="39" t="s">
        <v>32</v>
      </c>
      <c r="L9" s="38" t="s">
        <v>33</v>
      </c>
      <c r="M9" s="38" t="s">
        <v>34</v>
      </c>
      <c r="N9" s="40" t="s">
        <v>36</v>
      </c>
      <c r="O9" s="38" t="s">
        <v>37</v>
      </c>
      <c r="P9" s="38" t="s">
        <v>40</v>
      </c>
      <c r="Q9" s="38" t="s">
        <v>38</v>
      </c>
      <c r="R9" s="38" t="s">
        <v>39</v>
      </c>
      <c r="S9" s="79"/>
    </row>
    <row r="10" spans="1:19" ht="22.5" customHeight="1" x14ac:dyDescent="0.2">
      <c r="A10" s="27"/>
      <c r="B10" s="44"/>
      <c r="C10" s="22" t="str">
        <f>IF($B10="","",VLOOKUP($B10,個人名マスタ!$B:$F,2,FALSE))</f>
        <v/>
      </c>
      <c r="D10" s="22" t="str">
        <f>IF($B10="","",VLOOKUP($B10,個人名マスタ!$B:$F,3,FALSE))</f>
        <v/>
      </c>
      <c r="E10" s="22" t="str">
        <f>IF($B10="","",VLOOKUP($B10,個人名マスタ!$B:$F,4,FALSE))</f>
        <v/>
      </c>
      <c r="F10" s="22" t="str">
        <f>IF($B10="","",VLOOKUP($B10,個人名マスタ!$B:$F,5,FALSE))</f>
        <v/>
      </c>
      <c r="G10" s="32"/>
      <c r="H10" s="25">
        <f t="shared" ref="H10:H23" si="0">ROUNDDOWN(G10/1.1,0)</f>
        <v>0</v>
      </c>
      <c r="I10" s="101">
        <f t="shared" ref="I10:I23" si="1">IF(H10&gt;800000,800000,H10)</f>
        <v>0</v>
      </c>
      <c r="J10" s="33"/>
      <c r="K10" s="24">
        <f t="shared" ref="K10:K23" si="2">ROUNDDOWN(IF(H10&gt;800000,800000*J10,H10*J10),0)</f>
        <v>0</v>
      </c>
      <c r="L10" s="34"/>
      <c r="M10" s="35"/>
      <c r="N10" s="35"/>
      <c r="O10" s="99"/>
      <c r="P10" s="99"/>
      <c r="Q10" s="36"/>
      <c r="R10" s="45"/>
      <c r="S10" s="80">
        <f>table2312[[#This Row],[ID]]+table2312[[#This Row],[負担軽減割合]]</f>
        <v>0</v>
      </c>
    </row>
    <row r="11" spans="1:19" ht="22.5" customHeight="1" x14ac:dyDescent="0.2">
      <c r="A11" s="27"/>
      <c r="B11" s="44"/>
      <c r="C11" s="22" t="str">
        <f>IF($B11="","",VLOOKUP($B11,個人名マスタ!$B:$F,2,FALSE))</f>
        <v/>
      </c>
      <c r="D11" s="22" t="str">
        <f>IF($B11="","",VLOOKUP($B11,個人名マスタ!$B:$F,3,FALSE))</f>
        <v/>
      </c>
      <c r="E11" s="22" t="str">
        <f>IF($B11="","",VLOOKUP($B11,個人名マスタ!$B:$F,4,FALSE))</f>
        <v/>
      </c>
      <c r="F11" s="22" t="str">
        <f>IF($B11="","",VLOOKUP($B11,個人名マスタ!$B:$F,5,FALSE))</f>
        <v/>
      </c>
      <c r="G11" s="32"/>
      <c r="H11" s="25">
        <f t="shared" si="0"/>
        <v>0</v>
      </c>
      <c r="I11" s="101">
        <f t="shared" si="1"/>
        <v>0</v>
      </c>
      <c r="J11" s="33"/>
      <c r="K11" s="24">
        <f t="shared" si="2"/>
        <v>0</v>
      </c>
      <c r="L11" s="34"/>
      <c r="M11" s="35"/>
      <c r="N11" s="35"/>
      <c r="O11" s="99"/>
      <c r="P11" s="99"/>
      <c r="Q11" s="36"/>
      <c r="R11" s="45"/>
      <c r="S11" s="80">
        <f>table2312[[#This Row],[ID]]+table2312[[#This Row],[負担軽減割合]]</f>
        <v>0</v>
      </c>
    </row>
    <row r="12" spans="1:19" ht="22.5" customHeight="1" x14ac:dyDescent="0.2">
      <c r="A12" s="27"/>
      <c r="B12" s="44"/>
      <c r="C12" s="22" t="str">
        <f>IF($B12="","",VLOOKUP($B12,個人名マスタ!$B:$F,2,FALSE))</f>
        <v/>
      </c>
      <c r="D12" s="22" t="str">
        <f>IF($B12="","",VLOOKUP($B12,個人名マスタ!$B:$F,3,FALSE))</f>
        <v/>
      </c>
      <c r="E12" s="22" t="str">
        <f>IF($B12="","",VLOOKUP($B12,個人名マスタ!$B:$F,4,FALSE))</f>
        <v/>
      </c>
      <c r="F12" s="22" t="str">
        <f>IF($B12="","",VLOOKUP($B12,個人名マスタ!$B:$F,5,FALSE))</f>
        <v/>
      </c>
      <c r="G12" s="32"/>
      <c r="H12" s="25">
        <f t="shared" si="0"/>
        <v>0</v>
      </c>
      <c r="I12" s="101">
        <f t="shared" si="1"/>
        <v>0</v>
      </c>
      <c r="J12" s="33"/>
      <c r="K12" s="24">
        <f t="shared" si="2"/>
        <v>0</v>
      </c>
      <c r="L12" s="34"/>
      <c r="M12" s="35"/>
      <c r="N12" s="35"/>
      <c r="O12" s="99"/>
      <c r="P12" s="99"/>
      <c r="Q12" s="36"/>
      <c r="R12" s="45"/>
      <c r="S12" s="80">
        <f>table2312[[#This Row],[ID]]+table2312[[#This Row],[負担軽減割合]]</f>
        <v>0</v>
      </c>
    </row>
    <row r="13" spans="1:19" ht="22.5" customHeight="1" x14ac:dyDescent="0.2">
      <c r="A13" s="28"/>
      <c r="B13" s="44"/>
      <c r="C13" s="22" t="str">
        <f>IF($B13="","",VLOOKUP($B13,個人名マスタ!$B:$F,2,FALSE))</f>
        <v/>
      </c>
      <c r="D13" s="22" t="str">
        <f>IF($B13="","",VLOOKUP($B13,個人名マスタ!$B:$F,3,FALSE))</f>
        <v/>
      </c>
      <c r="E13" s="22" t="str">
        <f>IF($B13="","",VLOOKUP($B13,個人名マスタ!$B:$F,4,FALSE))</f>
        <v/>
      </c>
      <c r="F13" s="22" t="str">
        <f>IF($B13="","",VLOOKUP($B13,個人名マスタ!$B:$F,5,FALSE))</f>
        <v/>
      </c>
      <c r="G13" s="32"/>
      <c r="H13" s="25">
        <f t="shared" si="0"/>
        <v>0</v>
      </c>
      <c r="I13" s="101">
        <f t="shared" si="1"/>
        <v>0</v>
      </c>
      <c r="J13" s="33"/>
      <c r="K13" s="24">
        <f t="shared" si="2"/>
        <v>0</v>
      </c>
      <c r="L13" s="34"/>
      <c r="M13" s="35"/>
      <c r="N13" s="35"/>
      <c r="O13" s="99"/>
      <c r="P13" s="99"/>
      <c r="Q13" s="36"/>
      <c r="R13" s="45"/>
      <c r="S13" s="80">
        <f>table2312[[#This Row],[ID]]+table2312[[#This Row],[負担軽減割合]]</f>
        <v>0</v>
      </c>
    </row>
    <row r="14" spans="1:19" ht="22.5" customHeight="1" x14ac:dyDescent="0.2">
      <c r="A14" s="28"/>
      <c r="B14" s="44"/>
      <c r="C14" s="22" t="str">
        <f>IF($B14="","",VLOOKUP($B14,個人名マスタ!$B:$F,2,FALSE))</f>
        <v/>
      </c>
      <c r="D14" s="22" t="str">
        <f>IF($B14="","",VLOOKUP($B14,個人名マスタ!$B:$F,3,FALSE))</f>
        <v/>
      </c>
      <c r="E14" s="22" t="str">
        <f>IF($B14="","",VLOOKUP($B14,個人名マスタ!$B:$F,4,FALSE))</f>
        <v/>
      </c>
      <c r="F14" s="22" t="str">
        <f>IF($B14="","",VLOOKUP($B14,個人名マスタ!$B:$F,5,FALSE))</f>
        <v/>
      </c>
      <c r="G14" s="32"/>
      <c r="H14" s="25">
        <f t="shared" si="0"/>
        <v>0</v>
      </c>
      <c r="I14" s="101">
        <f t="shared" si="1"/>
        <v>0</v>
      </c>
      <c r="J14" s="33"/>
      <c r="K14" s="24">
        <f t="shared" si="2"/>
        <v>0</v>
      </c>
      <c r="L14" s="34"/>
      <c r="M14" s="35"/>
      <c r="N14" s="35"/>
      <c r="O14" s="99"/>
      <c r="P14" s="99"/>
      <c r="Q14" s="36"/>
      <c r="R14" s="45"/>
      <c r="S14" s="80">
        <f>table2312[[#This Row],[ID]]+table2312[[#This Row],[負担軽減割合]]</f>
        <v>0</v>
      </c>
    </row>
    <row r="15" spans="1:19" ht="22.5" customHeight="1" x14ac:dyDescent="0.2">
      <c r="A15" s="28"/>
      <c r="B15" s="44"/>
      <c r="C15" s="22" t="str">
        <f>IF($B15="","",VLOOKUP($B15,個人名マスタ!$B:$F,2,FALSE))</f>
        <v/>
      </c>
      <c r="D15" s="22" t="str">
        <f>IF($B15="","",VLOOKUP($B15,個人名マスタ!$B:$F,3,FALSE))</f>
        <v/>
      </c>
      <c r="E15" s="22" t="str">
        <f>IF($B15="","",VLOOKUP($B15,個人名マスタ!$B:$F,4,FALSE))</f>
        <v/>
      </c>
      <c r="F15" s="22" t="str">
        <f>IF($B15="","",VLOOKUP($B15,個人名マスタ!$B:$F,5,FALSE))</f>
        <v/>
      </c>
      <c r="G15" s="32"/>
      <c r="H15" s="25">
        <f t="shared" si="0"/>
        <v>0</v>
      </c>
      <c r="I15" s="101">
        <f t="shared" si="1"/>
        <v>0</v>
      </c>
      <c r="J15" s="33"/>
      <c r="K15" s="24">
        <f t="shared" si="2"/>
        <v>0</v>
      </c>
      <c r="L15" s="34"/>
      <c r="M15" s="35"/>
      <c r="N15" s="35"/>
      <c r="O15" s="99"/>
      <c r="P15" s="99"/>
      <c r="Q15" s="36"/>
      <c r="R15" s="45"/>
      <c r="S15" s="80">
        <f>table2312[[#This Row],[ID]]+table2312[[#This Row],[負担軽減割合]]</f>
        <v>0</v>
      </c>
    </row>
    <row r="16" spans="1:19" ht="22.5" customHeight="1" x14ac:dyDescent="0.2">
      <c r="A16" s="28"/>
      <c r="B16" s="44"/>
      <c r="C16" s="22" t="str">
        <f>IF($B16="","",VLOOKUP($B16,個人名マスタ!$B:$F,2,FALSE))</f>
        <v/>
      </c>
      <c r="D16" s="22" t="str">
        <f>IF($B16="","",VLOOKUP($B16,個人名マスタ!$B:$F,3,FALSE))</f>
        <v/>
      </c>
      <c r="E16" s="22" t="str">
        <f>IF($B16="","",VLOOKUP($B16,個人名マスタ!$B:$F,4,FALSE))</f>
        <v/>
      </c>
      <c r="F16" s="22" t="str">
        <f>IF($B16="","",VLOOKUP($B16,個人名マスタ!$B:$F,5,FALSE))</f>
        <v/>
      </c>
      <c r="G16" s="32"/>
      <c r="H16" s="25">
        <f t="shared" si="0"/>
        <v>0</v>
      </c>
      <c r="I16" s="101">
        <f t="shared" si="1"/>
        <v>0</v>
      </c>
      <c r="J16" s="33"/>
      <c r="K16" s="24">
        <f t="shared" si="2"/>
        <v>0</v>
      </c>
      <c r="L16" s="34"/>
      <c r="M16" s="35"/>
      <c r="N16" s="35"/>
      <c r="O16" s="99"/>
      <c r="P16" s="99"/>
      <c r="Q16" s="36"/>
      <c r="R16" s="45"/>
      <c r="S16" s="80">
        <f>table2312[[#This Row],[ID]]+table2312[[#This Row],[負担軽減割合]]</f>
        <v>0</v>
      </c>
    </row>
    <row r="17" spans="1:19" ht="22.5" customHeight="1" x14ac:dyDescent="0.2">
      <c r="A17" s="28"/>
      <c r="B17" s="44"/>
      <c r="C17" s="22" t="str">
        <f>IF($B17="","",VLOOKUP($B17,個人名マスタ!$B:$F,2,FALSE))</f>
        <v/>
      </c>
      <c r="D17" s="22" t="str">
        <f>IF($B17="","",VLOOKUP($B17,個人名マスタ!$B:$F,3,FALSE))</f>
        <v/>
      </c>
      <c r="E17" s="22" t="str">
        <f>IF($B17="","",VLOOKUP($B17,個人名マスタ!$B:$F,4,FALSE))</f>
        <v/>
      </c>
      <c r="F17" s="22" t="str">
        <f>IF($B17="","",VLOOKUP($B17,個人名マスタ!$B:$F,5,FALSE))</f>
        <v/>
      </c>
      <c r="G17" s="32"/>
      <c r="H17" s="25">
        <f t="shared" si="0"/>
        <v>0</v>
      </c>
      <c r="I17" s="101">
        <f t="shared" si="1"/>
        <v>0</v>
      </c>
      <c r="J17" s="33"/>
      <c r="K17" s="24">
        <f t="shared" si="2"/>
        <v>0</v>
      </c>
      <c r="L17" s="34"/>
      <c r="M17" s="35"/>
      <c r="N17" s="35"/>
      <c r="O17" s="99"/>
      <c r="P17" s="99"/>
      <c r="Q17" s="36"/>
      <c r="R17" s="45"/>
      <c r="S17" s="80">
        <f>table2312[[#This Row],[ID]]+table2312[[#This Row],[負担軽減割合]]</f>
        <v>0</v>
      </c>
    </row>
    <row r="18" spans="1:19" ht="22.5" customHeight="1" x14ac:dyDescent="0.2">
      <c r="A18" s="28"/>
      <c r="B18" s="44"/>
      <c r="C18" s="22" t="str">
        <f>IF($B18="","",VLOOKUP($B18,個人名マスタ!$B:$F,2,FALSE))</f>
        <v/>
      </c>
      <c r="D18" s="22" t="str">
        <f>IF($B18="","",VLOOKUP($B18,個人名マスタ!$B:$F,3,FALSE))</f>
        <v/>
      </c>
      <c r="E18" s="22" t="str">
        <f>IF($B18="","",VLOOKUP($B18,個人名マスタ!$B:$F,4,FALSE))</f>
        <v/>
      </c>
      <c r="F18" s="22" t="str">
        <f>IF($B18="","",VLOOKUP($B18,個人名マスタ!$B:$F,5,FALSE))</f>
        <v/>
      </c>
      <c r="G18" s="32"/>
      <c r="H18" s="25">
        <f t="shared" si="0"/>
        <v>0</v>
      </c>
      <c r="I18" s="101">
        <f t="shared" si="1"/>
        <v>0</v>
      </c>
      <c r="J18" s="33"/>
      <c r="K18" s="24">
        <f t="shared" si="2"/>
        <v>0</v>
      </c>
      <c r="L18" s="34"/>
      <c r="M18" s="35"/>
      <c r="N18" s="35"/>
      <c r="O18" s="99"/>
      <c r="P18" s="99"/>
      <c r="Q18" s="36"/>
      <c r="R18" s="45"/>
      <c r="S18" s="80">
        <f>table2312[[#This Row],[ID]]+table2312[[#This Row],[負担軽減割合]]</f>
        <v>0</v>
      </c>
    </row>
    <row r="19" spans="1:19" ht="22.5" customHeight="1" x14ac:dyDescent="0.2">
      <c r="A19" s="28"/>
      <c r="B19" s="44"/>
      <c r="C19" s="22" t="str">
        <f>IF($B19="","",VLOOKUP($B19,個人名マスタ!$B:$F,2,FALSE))</f>
        <v/>
      </c>
      <c r="D19" s="22" t="str">
        <f>IF($B19="","",VLOOKUP($B19,個人名マスタ!$B:$F,3,FALSE))</f>
        <v/>
      </c>
      <c r="E19" s="22" t="str">
        <f>IF($B19="","",VLOOKUP($B19,個人名マスタ!$B:$F,4,FALSE))</f>
        <v/>
      </c>
      <c r="F19" s="22" t="str">
        <f>IF($B19="","",VLOOKUP($B19,個人名マスタ!$B:$F,5,FALSE))</f>
        <v/>
      </c>
      <c r="G19" s="32"/>
      <c r="H19" s="25">
        <f t="shared" si="0"/>
        <v>0</v>
      </c>
      <c r="I19" s="101">
        <f t="shared" si="1"/>
        <v>0</v>
      </c>
      <c r="J19" s="33"/>
      <c r="K19" s="24">
        <f t="shared" si="2"/>
        <v>0</v>
      </c>
      <c r="L19" s="34"/>
      <c r="M19" s="35"/>
      <c r="N19" s="35"/>
      <c r="O19" s="99"/>
      <c r="P19" s="99"/>
      <c r="Q19" s="36"/>
      <c r="R19" s="45"/>
      <c r="S19" s="80">
        <f>table2312[[#This Row],[ID]]+table2312[[#This Row],[負担軽減割合]]</f>
        <v>0</v>
      </c>
    </row>
    <row r="20" spans="1:19" ht="22.5" customHeight="1" x14ac:dyDescent="0.2">
      <c r="A20" s="28"/>
      <c r="B20" s="44"/>
      <c r="C20" s="22" t="str">
        <f>IF($B20="","",VLOOKUP($B20,個人名マスタ!$B:$F,2,FALSE))</f>
        <v/>
      </c>
      <c r="D20" s="22" t="str">
        <f>IF($B20="","",VLOOKUP($B20,個人名マスタ!$B:$F,3,FALSE))</f>
        <v/>
      </c>
      <c r="E20" s="22" t="str">
        <f>IF($B20="","",VLOOKUP($B20,個人名マスタ!$B:$F,4,FALSE))</f>
        <v/>
      </c>
      <c r="F20" s="22" t="str">
        <f>IF($B20="","",VLOOKUP($B20,個人名マスタ!$B:$F,5,FALSE))</f>
        <v/>
      </c>
      <c r="G20" s="32"/>
      <c r="H20" s="25">
        <f t="shared" si="0"/>
        <v>0</v>
      </c>
      <c r="I20" s="101">
        <f t="shared" si="1"/>
        <v>0</v>
      </c>
      <c r="J20" s="33"/>
      <c r="K20" s="24">
        <f t="shared" si="2"/>
        <v>0</v>
      </c>
      <c r="L20" s="34"/>
      <c r="M20" s="35"/>
      <c r="N20" s="35"/>
      <c r="O20" s="99"/>
      <c r="P20" s="99"/>
      <c r="Q20" s="36"/>
      <c r="R20" s="45"/>
      <c r="S20" s="80">
        <f>table2312[[#This Row],[ID]]+table2312[[#This Row],[負担軽減割合]]</f>
        <v>0</v>
      </c>
    </row>
    <row r="21" spans="1:19" ht="22.5" customHeight="1" x14ac:dyDescent="0.2">
      <c r="A21" s="28"/>
      <c r="B21" s="44"/>
      <c r="C21" s="22" t="str">
        <f>IF($B21="","",VLOOKUP($B21,個人名マスタ!$B:$F,2,FALSE))</f>
        <v/>
      </c>
      <c r="D21" s="22" t="str">
        <f>IF($B21="","",VLOOKUP($B21,個人名マスタ!$B:$F,3,FALSE))</f>
        <v/>
      </c>
      <c r="E21" s="22" t="str">
        <f>IF($B21="","",VLOOKUP($B21,個人名マスタ!$B:$F,4,FALSE))</f>
        <v/>
      </c>
      <c r="F21" s="22" t="str">
        <f>IF($B21="","",VLOOKUP($B21,個人名マスタ!$B:$F,5,FALSE))</f>
        <v/>
      </c>
      <c r="G21" s="32"/>
      <c r="H21" s="25">
        <f t="shared" si="0"/>
        <v>0</v>
      </c>
      <c r="I21" s="101">
        <f t="shared" si="1"/>
        <v>0</v>
      </c>
      <c r="J21" s="33"/>
      <c r="K21" s="24">
        <f t="shared" si="2"/>
        <v>0</v>
      </c>
      <c r="L21" s="34"/>
      <c r="M21" s="35"/>
      <c r="N21" s="35"/>
      <c r="O21" s="99"/>
      <c r="P21" s="99"/>
      <c r="Q21" s="36"/>
      <c r="R21" s="45"/>
      <c r="S21" s="80">
        <f>table2312[[#This Row],[ID]]+table2312[[#This Row],[負担軽減割合]]</f>
        <v>0</v>
      </c>
    </row>
    <row r="22" spans="1:19" ht="22.5" customHeight="1" x14ac:dyDescent="0.2">
      <c r="A22" s="28"/>
      <c r="B22" s="44"/>
      <c r="C22" s="22" t="str">
        <f>IF($B22="","",VLOOKUP($B22,個人名マスタ!$B:$F,2,FALSE))</f>
        <v/>
      </c>
      <c r="D22" s="22" t="str">
        <f>IF($B22="","",VLOOKUP($B22,個人名マスタ!$B:$F,3,FALSE))</f>
        <v/>
      </c>
      <c r="E22" s="22" t="str">
        <f>IF($B22="","",VLOOKUP($B22,個人名マスタ!$B:$F,4,FALSE))</f>
        <v/>
      </c>
      <c r="F22" s="22" t="str">
        <f>IF($B22="","",VLOOKUP($B22,個人名マスタ!$B:$F,5,FALSE))</f>
        <v/>
      </c>
      <c r="G22" s="32"/>
      <c r="H22" s="25">
        <f t="shared" si="0"/>
        <v>0</v>
      </c>
      <c r="I22" s="101">
        <f t="shared" si="1"/>
        <v>0</v>
      </c>
      <c r="J22" s="33"/>
      <c r="K22" s="24">
        <f t="shared" si="2"/>
        <v>0</v>
      </c>
      <c r="L22" s="34"/>
      <c r="M22" s="35"/>
      <c r="N22" s="35"/>
      <c r="O22" s="99"/>
      <c r="P22" s="99"/>
      <c r="Q22" s="36"/>
      <c r="R22" s="45"/>
      <c r="S22" s="80">
        <f>table2312[[#This Row],[ID]]+table2312[[#This Row],[負担軽減割合]]</f>
        <v>0</v>
      </c>
    </row>
    <row r="23" spans="1:19" ht="22.5" customHeight="1" x14ac:dyDescent="0.2">
      <c r="A23" s="28"/>
      <c r="B23" s="46"/>
      <c r="C23" s="22" t="str">
        <f>IF($B23="","",VLOOKUP($B23,個人名マスタ!$B:$F,2,FALSE))</f>
        <v/>
      </c>
      <c r="D23" s="22" t="str">
        <f>IF($B23="","",VLOOKUP($B23,個人名マスタ!$B:$F,3,FALSE))</f>
        <v/>
      </c>
      <c r="E23" s="22" t="str">
        <f>IF($B23="","",VLOOKUP($B23,個人名マスタ!$B:$F,4,FALSE))</f>
        <v/>
      </c>
      <c r="F23" s="22" t="str">
        <f>IF($B23="","",VLOOKUP($B23,個人名マスタ!$B:$F,5,FALSE))</f>
        <v/>
      </c>
      <c r="G23" s="47"/>
      <c r="H23" s="48">
        <f t="shared" si="0"/>
        <v>0</v>
      </c>
      <c r="I23" s="102">
        <f t="shared" si="1"/>
        <v>0</v>
      </c>
      <c r="J23" s="49"/>
      <c r="K23" s="50">
        <f t="shared" si="2"/>
        <v>0</v>
      </c>
      <c r="L23" s="51"/>
      <c r="M23" s="52"/>
      <c r="N23" s="52"/>
      <c r="O23" s="100"/>
      <c r="P23" s="100"/>
      <c r="Q23" s="53"/>
      <c r="R23" s="54"/>
      <c r="S23" s="80">
        <f>table2312[[#This Row],[ID]]+table2312[[#This Row],[負担軽減割合]]</f>
        <v>0</v>
      </c>
    </row>
    <row r="24" spans="1:19" ht="15.75" customHeight="1" x14ac:dyDescent="0.2">
      <c r="K24" s="1"/>
    </row>
    <row r="25" spans="1:19" ht="15.75" customHeight="1" x14ac:dyDescent="0.2">
      <c r="K25" s="1"/>
      <c r="M25" s="26"/>
    </row>
    <row r="26" spans="1:19" ht="15.75" customHeight="1" x14ac:dyDescent="0.2">
      <c r="K26" s="1"/>
    </row>
    <row r="27" spans="1:19" ht="15.75" customHeight="1" x14ac:dyDescent="0.2">
      <c r="K27" s="1"/>
    </row>
    <row r="28" spans="1:19" ht="15.75" customHeight="1" x14ac:dyDescent="0.2">
      <c r="K28" s="1"/>
      <c r="L28" s="26"/>
    </row>
    <row r="29" spans="1:19" ht="15.75" customHeight="1" x14ac:dyDescent="0.2">
      <c r="K29" s="1"/>
    </row>
    <row r="30" spans="1:19" ht="15.75" customHeight="1" x14ac:dyDescent="0.2">
      <c r="K30" s="1"/>
    </row>
    <row r="31" spans="1:19" ht="15.75" customHeight="1" x14ac:dyDescent="0.2">
      <c r="K31" s="1"/>
    </row>
    <row r="32" spans="1:19" ht="15.75" customHeight="1" x14ac:dyDescent="0.2">
      <c r="K32" s="1"/>
    </row>
    <row r="33" spans="11:11" ht="15.75" customHeight="1" x14ac:dyDescent="0.2">
      <c r="K33" s="1"/>
    </row>
    <row r="34" spans="11:11" ht="15.75" customHeight="1" x14ac:dyDescent="0.2">
      <c r="K34" s="1"/>
    </row>
    <row r="35" spans="11:11" ht="15.75" customHeight="1" x14ac:dyDescent="0.2">
      <c r="K35" s="1"/>
    </row>
    <row r="36" spans="11:11" ht="15.75" customHeight="1" x14ac:dyDescent="0.2">
      <c r="K36" s="1"/>
    </row>
    <row r="37" spans="11:11" ht="15.75" customHeight="1" x14ac:dyDescent="0.2">
      <c r="K37" s="1"/>
    </row>
    <row r="38" spans="11:11" ht="15.75" customHeight="1" x14ac:dyDescent="0.2">
      <c r="K38" s="1"/>
    </row>
    <row r="39" spans="11:11" ht="15.75" customHeight="1" x14ac:dyDescent="0.2">
      <c r="K39" s="1"/>
    </row>
    <row r="40" spans="11:11" ht="15.75" customHeight="1" x14ac:dyDescent="0.2">
      <c r="K40" s="1"/>
    </row>
    <row r="41" spans="11:11" ht="15.75" customHeight="1" x14ac:dyDescent="0.2">
      <c r="K41" s="1"/>
    </row>
    <row r="42" spans="11:11" ht="15.75" customHeight="1" x14ac:dyDescent="0.2">
      <c r="K42" s="1"/>
    </row>
    <row r="43" spans="11:11" ht="15.75" customHeight="1" x14ac:dyDescent="0.2">
      <c r="K43" s="1"/>
    </row>
    <row r="44" spans="11:11" ht="15.75" customHeight="1" x14ac:dyDescent="0.2">
      <c r="K44" s="1"/>
    </row>
    <row r="45" spans="11:11" ht="15.75" customHeight="1" x14ac:dyDescent="0.2">
      <c r="K45" s="1"/>
    </row>
    <row r="46" spans="11:11" ht="15.75" customHeight="1" x14ac:dyDescent="0.2">
      <c r="K46" s="1"/>
    </row>
    <row r="47" spans="11:11" ht="15.75" customHeight="1" x14ac:dyDescent="0.2">
      <c r="K47" s="1"/>
    </row>
    <row r="48" spans="11:11" ht="15.75" customHeight="1" x14ac:dyDescent="0.2">
      <c r="K48" s="1"/>
    </row>
    <row r="49" spans="11:11" ht="15.75" customHeight="1" x14ac:dyDescent="0.2">
      <c r="K49" s="1"/>
    </row>
  </sheetData>
  <sheetProtection algorithmName="SHA-1" hashValue="4/UURTNUz3IUsed72C3rgJ2+fi0=" saltValue="QZg3YvhhWChyDUljBKg22Q==" spinCount="100000" sheet="1" objects="1" scenarios="1"/>
  <phoneticPr fontId="2"/>
  <conditionalFormatting sqref="O1:P1048576">
    <cfRule type="expression" dxfId="671" priority="4">
      <formula>$J1=0.2</formula>
    </cfRule>
  </conditionalFormatting>
  <conditionalFormatting sqref="N1:O1048576">
    <cfRule type="expression" dxfId="670" priority="3">
      <formula>IF($O1="",FALSE,$N1&gt;$O1)</formula>
    </cfRule>
  </conditionalFormatting>
  <conditionalFormatting sqref="B1:R9 B24:R1048576 B10:B23 G10:G23 L10:R23">
    <cfRule type="expression" dxfId="669" priority="5">
      <formula>NOT(OR(COUNTIF($S:$S,$S1)=1,$S1="",$S1=0))</formula>
    </cfRule>
  </conditionalFormatting>
  <conditionalFormatting sqref="C10:F23">
    <cfRule type="expression" dxfId="668" priority="2">
      <formula>NOT(OR(COUNTIF($S:$S,$S10)=1,$S10="",$S10=0))</formula>
    </cfRule>
  </conditionalFormatting>
  <conditionalFormatting sqref="H10:K23">
    <cfRule type="expression" dxfId="667" priority="1">
      <formula>NOT(OR(COUNTIF($S:$S,$S10)=1,$S10="",$S10=0))</formula>
    </cfRule>
  </conditionalFormatting>
  <dataValidations count="1">
    <dataValidation type="list" errorStyle="warning" allowBlank="1" showInputMessage="1" showErrorMessage="1" sqref="J10:J23" xr:uid="{1A1CEA5C-0D3F-407D-9CA7-585F643CFCE1}">
      <formula1>"50%,20%"</formula1>
    </dataValidation>
  </dataValidations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customProperties>
    <customPr name="OrphanNamesChecked" r:id="rId2"/>
  </customProperties>
  <drawing r:id="rId3"/>
  <tableParts count="1"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b a 6 1 5 a 4 b - b 8 2 0 - 4 0 c 5 - b 9 7 2 - 6 0 6 b 1 9 a d 4 1 7 3 "   x m l n s = " h t t p : / / s c h e m a s . m i c r o s o f t . c o m / D a t a M a s h u p " > A A A A A A M I A A B Q S w M E F A A C A A g A 4 V J N V 1 t I T i S l A A A A 9 g A A A B I A H A B D b 2 5 m a W c v U G F j a 2 F n Z S 5 4 b W w g o h g A K K A U A A A A A A A A A A A A A A A A A A A A A A A A A A A A h Y 8 x D o I w G I W v Q r r T F k w M k p 8 y u B l J S E y M a 1 M q F K E Y W i x 3 c / B I X k G M o m 6 O 7 3 v f 8 N 7 9 e o N 0 b B v v I n u j O p 2 g A F P k S S 2 6 Q u k y Q Y M 9 + h F K G e R c n H g p v U n W J h 5 N k a D K 2 n N M i H M O u w X u + p K E l A b k k G 1 3 o p I t R x 9 Z / Z d 9 p Y 3 l W k j E Y P 8 a w 0 I c 0 A i v o i W m Q G Y I m d J f I Z z 2 P t s f C O u h s U M v W c 3 9 T Q 5 k j k D e H 9 g D U E s D B B Q A A g A I A O F S T V c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D h U k 1 X J t y t 5 f w E A A C P H A A A E w A c A E Z v c m 1 1 b G F z L 1 N l Y 3 R p b 2 4 x L m 0 g o h g A K K A U A A A A A A A A A A A A A A A A A A A A A A A A A A A A 7 Z d b T x t H F M f f k f g O o 8 2 L U S 3 k x T u L U U u k i E Q V L 2 2 V I P U B W Z H B k 4 B i 7 6 L 1 u q W y k M A W 4 U 5 S q U B S 0 h Y a S C m 9 k N C L u B j 4 M O t d 1 k / 5 C p 3 1 s j v r 3 b F T Z t 6 i 8 M J h b v 8 z c 8 7 5 H b a A R v V x V Q H 3 3 N / i x 5 0 d n R 2 F s Y y G s k D P j O R Q T z L R C / p B D u m d H Q D / G O U z o 1 I 1 y s d 4 8 M 7 k K M p 1 D x Q 1 D S n 6 l 6 r 2 a E R V H 8 W 6 S s O f Z f K o X / D 3 C + m p 4 Q F V 0 f G q d N w 9 x r 4 4 M x e 3 j J k 1 o 7 x s z P x k l A + M 8 p 5 R 2 c e n D j n b u g f U / M i 4 g m I l X z D u O 5 Q i Z p 9 v i g l i i s T s 8 U w p I R I z M J o k p k R M S E y Z m L 3 E T B H T 9 0 E i P k j E B 4 n 4 A I k P M B E Y T R J T I i Y k p k z M X m K m i O n 7 A I k P k P g A i Q 8 y 8 U F O B E a T U 1 1 X s T E q O C o v j c p v R v n C e X o v S P b 2 s h + e e y i H M + a u + n U h 1 i q U c Y A y o 2 N g e P B 2 G n x y E y j F X A 5 k l K w / I A i e o L m z Y G 3 + 7 Z 9 g / r j k 6 w x p G a X w Q N X y A 2 q u m F e G v p l A h V g b B + O l k j B 4 W 4 i D Q U W X p W 5 n / V Q c l A T r 9 R P z 6 Q o e 1 / E I 0 N G k 3 h i u X f x Z O 3 l s 7 1 W t Z 6 v W 5 l F 9 + v v L t f 3 o b v v 3 T f P k F 9 o B l 3 u r 9 n n V n a + d b 1 t b 1 e h u v M Z a f N F + j X 2 4 Z S 3 N 2 q d n 1 t G m u X B o P p 3 H a 7 5 A 2 i i u m c x D F F j 4 8 o W 5 + G t 9 7 l v r u w N r Y a 2 + v U K 5 b G O q l Z T 5 Z K O + 9 c z a 2 P U u k 8 3 o K P A a t B l z d v d y 5 5 w 2 c / n P c n 1 m 9 f L n E 3 t / h T Y f v B j 1 5 P J z e 7 o S e V f 3 m u b B u f 1 m G 0 v Y h 6 f R i 9 R O l q z d P + z p 2 X B g / E y u H b 0 y Z o 6 t z Q t j Z t 4 o L 1 D S W N X 0 W D T 9 / C z 6 X M s i r f t W A Y c h O 6 4 8 J C d H k h 7 n 4 n E j H b f 8 w 2 9 l s 2 7 W x l r 5 E Q d Y 5 m 1 1 6 W 1 1 V g i U y 0 f D 0 X R I t y 4 W s X 2 1 t H H V v a f v Q O M F l W J + B G n k p k b 5 t V N p u M w q G + b y O p U G n 2 p q c Y L y j q I T J l / A C V p J a O i / M i p / G Z V 5 7 9 L u K Z g m A 2 p R 0 W P 3 u y K x N i q P G y 6 s Y 1 + 8 X f e 9 m D u 7 n Y f r d x j T + M O 9 R B y 4 Z U / G n f S I A 2 r V R z f 7 V R / Z H 0 i 8 8 F w U C N G D o 0 C g i E c K g L I m k i W t z g n y g v J K A V 5 E Z 3 1 e k C m n e r 1 n p E z 4 t A h P h G A R n g 6 x I n J s A x X h B 7 9 B E i z s e 5 p k 8 Q 3 B f L N W X 1 / y s x M 0 Z Z S f y X c m J 3 C P a t h X t d s m / 3 H 5 h v L y C h u k 3 b T s M E 0 9 J Y w y e l u h N x I 6 K u k N h d 4 9 w v 2 i q U M 0 N Y W m P k B B P 4 X 2 H u C n P j x O m 8 d p 0 V a s H 7 Z r p / + a 8 x u U n v K O j H Z c a I h 7 t B x / A I a D 7 E 2 D m 0 A E + h h S g F C f W 7 F 3 5 g S A c g X U + E e t b Q M N + n M X q U 6 L d H 2 K 9 B r f / 3 h T n w n 3 A O L p / 8 + Q c F I 0 Z c x 7 n C H m w m L 9 + Q 5 p s k 2 x y K t f I S 8 U r U L X L h R T X Z 0 d 4 0 o r I d q 3 Y Y r z 2 z A V / D Y k 4 v 5 J N M 0 + T s 2 + 6 2 u K C V e T U V J M M E i K f J I i g 2 Q P n 2 T P t S X x R z m P J N 7 O I M l 1 S 7 y d Q T L J J 5 l k k J T 4 J C U G S c g n C R k k Z T 5 J m U G y l 0 + y l 0 E y x S d 5 f c h K H m R Z J a / P W I m P s R I D Y y U + x k o M j J X 4 G C s x M B b y M R Y y M B b y M R Y y M B b y M R Y y M B b y M R Y y M B b y M R Y y M B b y M R Y y M B b y M R Y y M B b y M R Y y M B b y M R Y y M B b y M R Y y M B b y M R Y y M B b y M R Y y M F b m Y 6 z M w F i Z j 7 E y A 2 N l P s b K 7 2 b s f 1 B L A Q I t A B Q A A g A I A O F S T V d b S E 4 k p Q A A A P Y A A A A S A A A A A A A A A A A A A A A A A A A A A A B D b 2 5 m a W c v U G F j a 2 F n Z S 5 4 b W x Q S w E C L Q A U A A I A C A D h U k 1 X D 8 r p q 6 Q A A A D p A A A A E w A A A A A A A A A A A A A A A A D x A A A A W 0 N v b n R l b n R f V H l w Z X N d L n h t b F B L A Q I t A B Q A A g A I A O F S T V c m 3 K 3 l / A Q A A I 8 c A A A T A A A A A A A A A A A A A A A A A O I B A A B G b 3 J t d W x h c y 9 T Z W N 0 a W 9 u M S 5 t U E s F B g A A A A A D A A M A w g A A A C s H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v S n A A A A A A A A 0 q c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3 R h Y m x l M j M w N z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V G F y Z 2 V 0 I i B W Y W x 1 Z T 0 i c 3 R h Y m x l M j M w N 1 8 y I i A v P j x F b n R y e S B U e X B l P S J G a W x s Z W R D b 2 1 w b G V 0 Z V J l c 3 V s d F R v V 2 9 y a 3 N o Z W V 0 I i B W Y W x 1 Z T 0 i b D E i I C 8 + P E V u d H J 5 I F R 5 c G U 9 I l F 1 Z X J 5 S U Q i I F Z h b H V l P S J z M j c w Z j k 1 N j c t N D F l M S 0 0 Y T l l L T g 3 N z A t N 2 M z Y z U 3 N W Y w M D g 5 I i A v P j x F b n R y e S B U e X B l P S J G a W x s T G F z d F V w Z G F 0 Z W Q i I F Z h b H V l P S J k M j A y M y 0 x M C 0 x M 1 Q w M T o y M z o w M y 4 0 M T U 5 N T M 0 W i I g L z 4 8 R W 5 0 c n k g V H l w Z T 0 i R m l s b E N v b H V t b l R 5 c G V z I i B W Y W x 1 Z T 0 i c 0 F B V U d C U V l H Q l F V R k J R V U Z D U W t K Q 1 F r R y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s d W 1 u T m F t Z X M i I F Z h b H V l P S J z W y Z x d W 9 0 O + e i u u i q j S Z x d W 9 0 O y w m c X V v d D t J R C Z x d W 9 0 O y w m c X V v d D v m s I / l k I 0 m c X V v d D s s J n F 1 b 3 Q 7 5 L + u 5 L q G 6 K i 8 5 p i O 5 p u 4 6 Y C a 5 5 W q J n F 1 b 3 Q 7 L C Z x d W 9 0 O + S 6 i + a l r e i A h e W Q j S Z x d W 9 0 O y w m c X V v d D v o r J v l u q f l k I 0 m c X V v d D s s J n F 1 b 3 Q 7 5 6 i O 6 L 6 8 6 K y b 5 b q n 5 L 6 h 5 q C 8 J n F 1 b 3 Q 7 L C Z x d W 9 0 O + e o j u a K n O i s m + W 6 p + S + o e a g v C Z x d W 9 0 O y w m c X V v d D v o o 5 z l i q n l r 7 7 o s a H n t Y z o s r s m c X V v d D s s J n F 1 b 3 Q 7 6 L K g 5 o u F 6 L u 9 5 r i b 5 Y m y 5 Z C I J n F 1 b 3 Q 7 L C Z x d W 9 0 O + i j n O W K q e m H k e a U r + a J l e m h j S Z x d W 9 0 O y w m c X V v d D v m l K / m i Z X k v q H m o L w m c X V v d D s s J n F 1 b 3 Q 7 5 Y + X 6 a C Y 5 p e l J n F 1 b 3 Q 7 L C Z x d W 9 0 O + S / r u S 6 h u a X p S Z x d W 9 0 O y w m c X V v d D v l h a X n p L 7 m l 6 U m c X V v d D s s J n F 1 b 3 Q 7 5 7 W M 6 Y G O 5 6 K 6 6 K q N 5 p e l J n F 1 b 3 Q 7 L C Z x d W 9 0 O + i y o O a L h e i 7 v e a 4 m + a X p S Z x d W 9 0 O y w m c X V v d D v l g p n o g I M m c X V v d D t d I i A v P j x F b n R y e S B U e X B l P S J G a W x s Q 2 9 1 b n Q i I F Z h b H V l P S J s M C I g L z 4 8 R W 5 0 c n k g V H l w Z T 0 i R m l s b F N 0 Y X R 1 c y I g V m F s d W U 9 I n N D b 2 1 w b G V 0 Z S I g L z 4 8 R W 5 0 c n k g V H l w Z T 0 i Q W R k Z W R U b 0 R h d G F N b 2 R l b C I g V m F s d W U 9 I m w w I i A v P j x F b n R y e S B U e X B l P S J S Z W x h d G l v b n N o a X B J b m Z v Q 2 9 u d G F p b m V y I i B W Y W x 1 Z T 0 i c 3 s m c X V v d D t j b 2 x 1 b W 5 D b 3 V u d C Z x d W 9 0 O z o x O C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F i b G U y M z A 3 L 0 F 1 d G 9 S Z W 1 v d m V k Q 2 9 s d W 1 u c z E u e + e i u u i q j S w w f S Z x d W 9 0 O y w m c X V v d D t T Z W N 0 a W 9 u M S 9 0 Y W J s Z T I z M D c v Q X V 0 b 1 J l b W 9 2 Z W R D b 2 x 1 b W 5 z M S 5 7 S U Q s M X 0 m c X V v d D s s J n F 1 b 3 Q 7 U 2 V j d G l v b j E v d G F i b G U y M z A 3 L 0 F 1 d G 9 S Z W 1 v d m V k Q 2 9 s d W 1 u c z E u e + a w j + W Q j S w y f S Z x d W 9 0 O y w m c X V v d D t T Z W N 0 a W 9 u M S 9 0 Y W J s Z T I z M D c v Q X V 0 b 1 J l b W 9 2 Z W R D b 2 x 1 b W 5 z M S 5 7 5 L + u 5 L q G 6 K i 8 5 p i O 5 p u 4 6 Y C a 5 5 W q L D N 9 J n F 1 b 3 Q 7 L C Z x d W 9 0 O 1 N l Y 3 R p b 2 4 x L 3 R h Y m x l M j M w N y 9 B d X R v U m V t b 3 Z l Z E N v b H V t b n M x L n v k u o v m p a 3 o g I X l k I 0 s N H 0 m c X V v d D s s J n F 1 b 3 Q 7 U 2 V j d G l v b j E v d G F i b G U y M z A 3 L 0 F 1 d G 9 S Z W 1 v d m V k Q 2 9 s d W 1 u c z E u e + i s m + W 6 p + W Q j S w 1 f S Z x d W 9 0 O y w m c X V v d D t T Z W N 0 a W 9 u M S 9 0 Y W J s Z T I z M D c v Q X V 0 b 1 J l b W 9 2 Z W R D b 2 x 1 b W 5 z M S 5 7 5 6 i O 6 L 6 8 6 K y b 5 b q n 5 L 6 h 5 q C 8 L D Z 9 J n F 1 b 3 Q 7 L C Z x d W 9 0 O 1 N l Y 3 R p b 2 4 x L 3 R h Y m x l M j M w N y 9 B d X R v U m V t b 3 Z l Z E N v b H V t b n M x L n v n q I 7 m i p z o r J v l u q f k v q H m o L w s N 3 0 m c X V v d D s s J n F 1 b 3 Q 7 U 2 V j d G l v b j E v d G F i b G U y M z A 3 L 0 F 1 d G 9 S Z W 1 v d m V k Q 2 9 s d W 1 u c z E u e + i j n O W K q e W v v u i x o e e 1 j O i y u y w 4 f S Z x d W 9 0 O y w m c X V v d D t T Z W N 0 a W 9 u M S 9 0 Y W J s Z T I z M D c v Q X V 0 b 1 J l b W 9 2 Z W R D b 2 x 1 b W 5 z M S 5 7 6 L K g 5 o u F 6 L u 9 5 r i b 5 Y m y 5 Z C I L D l 9 J n F 1 b 3 Q 7 L C Z x d W 9 0 O 1 N l Y 3 R p b 2 4 x L 3 R h Y m x l M j M w N y 9 B d X R v U m V t b 3 Z l Z E N v b H V t b n M x L n v o o 5 z l i q n p h 5 H m l K / m i Z X p o Y 0 s M T B 9 J n F 1 b 3 Q 7 L C Z x d W 9 0 O 1 N l Y 3 R p b 2 4 x L 3 R h Y m x l M j M w N y 9 B d X R v U m V t b 3 Z l Z E N v b H V t b n M x L n v m l K / m i Z X k v q H m o L w s M T F 9 J n F 1 b 3 Q 7 L C Z x d W 9 0 O 1 N l Y 3 R p b 2 4 x L 3 R h Y m x l M j M w N y 9 B d X R v U m V t b 3 Z l Z E N v b H V t b n M x L n v l j 5 f p o J j m l 6 U s M T J 9 J n F 1 b 3 Q 7 L C Z x d W 9 0 O 1 N l Y 3 R p b 2 4 x L 3 R h Y m x l M j M w N y 9 B d X R v U m V t b 3 Z l Z E N v b H V t b n M x L n v k v 6 7 k u o b m l 6 U s M T N 9 J n F 1 b 3 Q 7 L C Z x d W 9 0 O 1 N l Y 3 R p b 2 4 x L 3 R h Y m x l M j M w N y 9 B d X R v U m V t b 3 Z l Z E N v b H V t b n M x L n v l h a X n p L 7 m l 6 U s M T R 9 J n F 1 b 3 Q 7 L C Z x d W 9 0 O 1 N l Y 3 R p b 2 4 x L 3 R h Y m x l M j M w N y 9 B d X R v U m V t b 3 Z l Z E N v b H V t b n M x L n v n t Y z p g Y 7 n o r r o q o 3 m l 6 U s M T V 9 J n F 1 b 3 Q 7 L C Z x d W 9 0 O 1 N l Y 3 R p b 2 4 x L 3 R h Y m x l M j M w N y 9 B d X R v U m V t b 3 Z l Z E N v b H V t b n M x L n v o s q D m i 4 X o u 7 3 m u J v m l 6 U s M T Z 9 J n F 1 b 3 Q 7 L C Z x d W 9 0 O 1 N l Y 3 R p b 2 4 x L 3 R h Y m x l M j M w N y 9 B d X R v U m V t b 3 Z l Z E N v b H V t b n M x L n v l g p n o g I M s M T d 9 J n F 1 b 3 Q 7 X S w m c X V v d D t D b 2 x 1 b W 5 D b 3 V u d C Z x d W 9 0 O z o x O C w m c X V v d D t L Z X l D b 2 x 1 b W 5 O Y W 1 l c y Z x d W 9 0 O z p b X S w m c X V v d D t D b 2 x 1 b W 5 J Z G V u d G l 0 a W V z J n F 1 b 3 Q 7 O l s m c X V v d D t T Z W N 0 a W 9 u M S 9 0 Y W J s Z T I z M D c v Q X V 0 b 1 J l b W 9 2 Z W R D b 2 x 1 b W 5 z M S 5 7 5 6 K 6 6 K q N L D B 9 J n F 1 b 3 Q 7 L C Z x d W 9 0 O 1 N l Y 3 R p b 2 4 x L 3 R h Y m x l M j M w N y 9 B d X R v U m V t b 3 Z l Z E N v b H V t b n M x L n t J R C w x f S Z x d W 9 0 O y w m c X V v d D t T Z W N 0 a W 9 u M S 9 0 Y W J s Z T I z M D c v Q X V 0 b 1 J l b W 9 2 Z W R D b 2 x 1 b W 5 z M S 5 7 5 r C P 5 Z C N L D J 9 J n F 1 b 3 Q 7 L C Z x d W 9 0 O 1 N l Y 3 R p b 2 4 x L 3 R h Y m x l M j M w N y 9 B d X R v U m V t b 3 Z l Z E N v b H V t b n M x L n v k v 6 7 k u o b o q L z m m I 7 m m 7 j p g J r n l a o s M 3 0 m c X V v d D s s J n F 1 b 3 Q 7 U 2 V j d G l v b j E v d G F i b G U y M z A 3 L 0 F 1 d G 9 S Z W 1 v d m V k Q 2 9 s d W 1 u c z E u e + S 6 i + a l r e i A h e W Q j S w 0 f S Z x d W 9 0 O y w m c X V v d D t T Z W N 0 a W 9 u M S 9 0 Y W J s Z T I z M D c v Q X V 0 b 1 J l b W 9 2 Z W R D b 2 x 1 b W 5 z M S 5 7 6 K y b 5 b q n 5 Z C N L D V 9 J n F 1 b 3 Q 7 L C Z x d W 9 0 O 1 N l Y 3 R p b 2 4 x L 3 R h Y m x l M j M w N y 9 B d X R v U m V t b 3 Z l Z E N v b H V t b n M x L n v n q I 7 o v r z o r J v l u q f k v q H m o L w s N n 0 m c X V v d D s s J n F 1 b 3 Q 7 U 2 V j d G l v b j E v d G F i b G U y M z A 3 L 0 F 1 d G 9 S Z W 1 v d m V k Q 2 9 s d W 1 u c z E u e + e o j u a K n O i s m + W 6 p + S + o e a g v C w 3 f S Z x d W 9 0 O y w m c X V v d D t T Z W N 0 a W 9 u M S 9 0 Y W J s Z T I z M D c v Q X V 0 b 1 J l b W 9 2 Z W R D b 2 x 1 b W 5 z M S 5 7 6 K O c 5 Y q p 5 a + + 6 L G h 5 7 W M 6 L K 7 L D h 9 J n F 1 b 3 Q 7 L C Z x d W 9 0 O 1 N l Y 3 R p b 2 4 x L 3 R h Y m x l M j M w N y 9 B d X R v U m V t b 3 Z l Z E N v b H V t b n M x L n v o s q D m i 4 X o u 7 3 m u J v l i b L l k I g s O X 0 m c X V v d D s s J n F 1 b 3 Q 7 U 2 V j d G l v b j E v d G F i b G U y M z A 3 L 0 F 1 d G 9 S Z W 1 v d m V k Q 2 9 s d W 1 u c z E u e + i j n O W K q e m H k e a U r + a J l e m h j S w x M H 0 m c X V v d D s s J n F 1 b 3 Q 7 U 2 V j d G l v b j E v d G F i b G U y M z A 3 L 0 F 1 d G 9 S Z W 1 v d m V k Q 2 9 s d W 1 u c z E u e + a U r + a J l e S + o e a g v C w x M X 0 m c X V v d D s s J n F 1 b 3 Q 7 U 2 V j d G l v b j E v d G F i b G U y M z A 3 L 0 F 1 d G 9 S Z W 1 v d m V k Q 2 9 s d W 1 u c z E u e + W P l + m g m O a X p S w x M n 0 m c X V v d D s s J n F 1 b 3 Q 7 U 2 V j d G l v b j E v d G F i b G U y M z A 3 L 0 F 1 d G 9 S Z W 1 v d m V k Q 2 9 s d W 1 u c z E u e + S / r u S 6 h u a X p S w x M 3 0 m c X V v d D s s J n F 1 b 3 Q 7 U 2 V j d G l v b j E v d G F i b G U y M z A 3 L 0 F 1 d G 9 S Z W 1 v d m V k Q 2 9 s d W 1 u c z E u e + W F p e e k v u a X p S w x N H 0 m c X V v d D s s J n F 1 b 3 Q 7 U 2 V j d G l v b j E v d G F i b G U y M z A 3 L 0 F 1 d G 9 S Z W 1 v d m V k Q 2 9 s d W 1 u c z E u e + e 1 j O m B j u e i u u i q j e a X p S w x N X 0 m c X V v d D s s J n F 1 b 3 Q 7 U 2 V j d G l v b j E v d G F i b G U y M z A 3 L 0 F 1 d G 9 S Z W 1 v d m V k Q 2 9 s d W 1 u c z E u e + i y o O a L h e i 7 v e a 4 m + a X p S w x N n 0 m c X V v d D s s J n F 1 b 3 Q 7 U 2 V j d G l v b j E v d G F i b G U y M z A 3 L 0 F 1 d G 9 S Z W 1 v d m V k Q 2 9 s d W 1 u c z E u e + W C m e i A g y w x N 3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h Y m x l M j M w N y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z M D g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C I g L z 4 8 R W 5 0 c n k g V H l w Z T 0 i T m F 2 a W d h d G l v b l N 0 Z X B O Y W 1 l I i B W Y W x 1 Z T 0 i c + O D i u O D k + O C s u O D v O O C t + O D p + O D s y I g L z 4 8 R W 5 0 c n k g V H l w Z T 0 i R m l s b G V k Q 2 9 t c G x l d G V S Z X N 1 b H R U b 1 d v c m t z a G V l d C I g V m F s d W U 9 I m w x I i A v P j x F b n R y e S B U e X B l P S J B Z G R l Z F R v R G F 0 Y U 1 v Z G V s I i B W Y W x 1 Z T 0 i b D A i I C 8 + P E V u d H J 5 I F R 5 c G U 9 I k Z p b G x D b 3 V u d C I g V m F s d W U 9 I m w x N C I g L z 4 8 R W 5 0 c n k g V H l w Z T 0 i R m l s b E V y c m 9 y Q 2 9 k Z S I g V m F s d W U 9 I n N V b m t u b 3 d u I i A v P j x F b n R y e S B U e X B l P S J G a W x s R X J y b 3 J D b 3 V u d C I g V m F s d W U 9 I m w w I i A v P j x F b n R y e S B U e X B l P S J G a W x s T G F z d F V w Z G F 0 Z W Q i I F Z h b H V l P S J k M j A y M y 0 w O S 0 w O F Q w M D o y M j o x N i 4 0 N D k z N j I 3 W i I g L z 4 8 R W 5 0 c n k g V H l w Z T 0 i R m l s b E N v b H V t b l R 5 c G V z I i B W Y W x 1 Z T 0 i c 0 F B Q U F B Q U F B Q U F B Q U F B Q U F B Q U F B I i A v P j x F b n R y e S B U e X B l P S J G a W x s Q 2 9 s d W 1 u T m F t Z X M i I F Z h b H V l P S J z W y Z x d W 9 0 O 0 l E J n F 1 b 3 Q 7 L C Z x d W 9 0 O + a w j + W Q j S Z x d W 9 0 O y w m c X V v d D v k v 6 7 k u o b o q L z m m I 7 m m 7 j p g J r n l a o m c X V v d D s s J n F 1 b 3 Q 7 6 K y b 5 b q n 5 Z C N J n F 1 b 3 Q 7 L C Z x d W 9 0 O + e o j u i + v O i s m + W 6 p + S + o e a g v C Z x d W 9 0 O y w m c X V v d D v n q I 7 m i p z o r J v l u q f k v q H m o L w m c X V v d D s s J n F 1 b 3 Q 7 6 L K g 5 o u F 6 L u 9 5 r i b 5 Y m y 5 Z C I J n F 1 b 3 Q 7 L C Z x d W 9 0 O + i j n O W K q e m H k e a U r + a J l e m h j S Z x d W 9 0 O y w m c X V v d D v m l K / m i Z X k v q H m o L w m c X V v d D s s J n F 1 b 3 Q 7 5 Y + X 6 a C Y 5 p e l J n F 1 b 3 Q 7 L C Z x d W 9 0 O + S / r u S 6 h u a X p S Z x d W 9 0 O y w m c X V v d D v l h a X n p L 7 m l 6 U m c X V v d D s s J n F 1 b 3 Q 7 5 7 W M 6 Y G O 5 6 K 6 6 K q N 5 p e l J n F 1 b 3 Q 7 L C Z x d W 9 0 O + i y o O a L h e i 7 v e a 4 m + a X p S Z x d W 9 0 O y w m c X V v d D v l g p n o g I M m c X V v d D t d I i A v P j x F b n R y e S B U e X B l P S J G a W x s U 3 R h d H V z I i B W Y W x 1 Z T 0 i c 0 N v b X B s Z X R l I i A v P j x F b n R y e S B U e X B l P S J S Z W x h d G l v b n N o a X B J b m Z v Q 2 9 u d G F p b m V y I i B W Y W x 1 Z T 0 i c 3 s m c X V v d D t j b 2 x 1 b W 5 D b 3 V u d C Z x d W 9 0 O z o x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d G F i b G U y M z A 4 L 0 F 1 d G 9 S Z W 1 v d m V k Q 2 9 s d W 1 u c z E u e 0 l E L D B 9 J n F 1 b 3 Q 7 L C Z x d W 9 0 O 1 N l Y 3 R p b 2 4 x L 3 R h Y m x l M j M w O C 9 B d X R v U m V t b 3 Z l Z E N v b H V t b n M x L n v m s I / l k I 0 s M X 0 m c X V v d D s s J n F 1 b 3 Q 7 U 2 V j d G l v b j E v d G F i b G U y M z A 4 L 0 F 1 d G 9 S Z W 1 v d m V k Q 2 9 s d W 1 u c z E u e + S / r u S 6 h u i o v O a Y j u a b u O m A m u e V q i w y f S Z x d W 9 0 O y w m c X V v d D t T Z W N 0 a W 9 u M S 9 0 Y W J s Z T I z M D g v Q X V 0 b 1 J l b W 9 2 Z W R D b 2 x 1 b W 5 z M S 5 7 6 K y b 5 b q n 5 Z C N L D N 9 J n F 1 b 3 Q 7 L C Z x d W 9 0 O 1 N l Y 3 R p b 2 4 x L 3 R h Y m x l M j M w O C 9 B d X R v U m V t b 3 Z l Z E N v b H V t b n M x L n v n q I 7 o v r z o r J v l u q f k v q H m o L w s N H 0 m c X V v d D s s J n F 1 b 3 Q 7 U 2 V j d G l v b j E v d G F i b G U y M z A 4 L 0 F 1 d G 9 S Z W 1 v d m V k Q 2 9 s d W 1 u c z E u e + e o j u a K n O i s m + W 6 p + S + o e a g v C w 1 f S Z x d W 9 0 O y w m c X V v d D t T Z W N 0 a W 9 u M S 9 0 Y W J s Z T I z M D g v Q X V 0 b 1 J l b W 9 2 Z W R D b 2 x 1 b W 5 z M S 5 7 6 L K g 5 o u F 6 L u 9 5 r i b 5 Y m y 5 Z C I L D Z 9 J n F 1 b 3 Q 7 L C Z x d W 9 0 O 1 N l Y 3 R p b 2 4 x L 3 R h Y m x l M j M w O C 9 B d X R v U m V t b 3 Z l Z E N v b H V t b n M x L n v o o 5 z l i q n p h 5 H m l K / m i Z X p o Y 0 s N 3 0 m c X V v d D s s J n F 1 b 3 Q 7 U 2 V j d G l v b j E v d G F i b G U y M z A 4 L 0 F 1 d G 9 S Z W 1 v d m V k Q 2 9 s d W 1 u c z E u e + a U r + a J l e S + o e a g v C w 4 f S Z x d W 9 0 O y w m c X V v d D t T Z W N 0 a W 9 u M S 9 0 Y W J s Z T I z M D g v Q X V 0 b 1 J l b W 9 2 Z W R D b 2 x 1 b W 5 z M S 5 7 5 Y + X 6 a C Y 5 p e l L D l 9 J n F 1 b 3 Q 7 L C Z x d W 9 0 O 1 N l Y 3 R p b 2 4 x L 3 R h Y m x l M j M w O C 9 B d X R v U m V t b 3 Z l Z E N v b H V t b n M x L n v k v 6 7 k u o b m l 6 U s M T B 9 J n F 1 b 3 Q 7 L C Z x d W 9 0 O 1 N l Y 3 R p b 2 4 x L 3 R h Y m x l M j M w O C 9 B d X R v U m V t b 3 Z l Z E N v b H V t b n M x L n v l h a X n p L 7 m l 6 U s M T F 9 J n F 1 b 3 Q 7 L C Z x d W 9 0 O 1 N l Y 3 R p b 2 4 x L 3 R h Y m x l M j M w O C 9 B d X R v U m V t b 3 Z l Z E N v b H V t b n M x L n v n t Y z p g Y 7 n o r r o q o 3 m l 6 U s M T J 9 J n F 1 b 3 Q 7 L C Z x d W 9 0 O 1 N l Y 3 R p b 2 4 x L 3 R h Y m x l M j M w O C 9 B d X R v U m V t b 3 Z l Z E N v b H V t b n M x L n v o s q D m i 4 X o u 7 3 m u J v m l 6 U s M T N 9 J n F 1 b 3 Q 7 L C Z x d W 9 0 O 1 N l Y 3 R p b 2 4 x L 3 R h Y m x l M j M w O C 9 B d X R v U m V t b 3 Z l Z E N v b H V t b n M x L n v l g p n o g I M s M T R 9 J n F 1 b 3 Q 7 X S w m c X V v d D t D b 2 x 1 b W 5 D b 3 V u d C Z x d W 9 0 O z o x N S w m c X V v d D t L Z X l D b 2 x 1 b W 5 O Y W 1 l c y Z x d W 9 0 O z p b X S w m c X V v d D t D b 2 x 1 b W 5 J Z G V u d G l 0 a W V z J n F 1 b 3 Q 7 O l s m c X V v d D t T Z W N 0 a W 9 u M S 9 0 Y W J s Z T I z M D g v Q X V 0 b 1 J l b W 9 2 Z W R D b 2 x 1 b W 5 z M S 5 7 S U Q s M H 0 m c X V v d D s s J n F 1 b 3 Q 7 U 2 V j d G l v b j E v d G F i b G U y M z A 4 L 0 F 1 d G 9 S Z W 1 v d m V k Q 2 9 s d W 1 u c z E u e + a w j + W Q j S w x f S Z x d W 9 0 O y w m c X V v d D t T Z W N 0 a W 9 u M S 9 0 Y W J s Z T I z M D g v Q X V 0 b 1 J l b W 9 2 Z W R D b 2 x 1 b W 5 z M S 5 7 5 L + u 5 L q G 6 K i 8 5 p i O 5 p u 4 6 Y C a 5 5 W q L D J 9 J n F 1 b 3 Q 7 L C Z x d W 9 0 O 1 N l Y 3 R p b 2 4 x L 3 R h Y m x l M j M w O C 9 B d X R v U m V t b 3 Z l Z E N v b H V t b n M x L n v o r J v l u q f l k I 0 s M 3 0 m c X V v d D s s J n F 1 b 3 Q 7 U 2 V j d G l v b j E v d G F i b G U y M z A 4 L 0 F 1 d G 9 S Z W 1 v d m V k Q 2 9 s d W 1 u c z E u e + e o j u i + v O i s m + W 6 p + S + o e a g v C w 0 f S Z x d W 9 0 O y w m c X V v d D t T Z W N 0 a W 9 u M S 9 0 Y W J s Z T I z M D g v Q X V 0 b 1 J l b W 9 2 Z W R D b 2 x 1 b W 5 z M S 5 7 5 6 i O 5 o q c 6 K y b 5 b q n 5 L 6 h 5 q C 8 L D V 9 J n F 1 b 3 Q 7 L C Z x d W 9 0 O 1 N l Y 3 R p b 2 4 x L 3 R h Y m x l M j M w O C 9 B d X R v U m V t b 3 Z l Z E N v b H V t b n M x L n v o s q D m i 4 X o u 7 3 m u J v l i b L l k I g s N n 0 m c X V v d D s s J n F 1 b 3 Q 7 U 2 V j d G l v b j E v d G F i b G U y M z A 4 L 0 F 1 d G 9 S Z W 1 v d m V k Q 2 9 s d W 1 u c z E u e + i j n O W K q e m H k e a U r + a J l e m h j S w 3 f S Z x d W 9 0 O y w m c X V v d D t T Z W N 0 a W 9 u M S 9 0 Y W J s Z T I z M D g v Q X V 0 b 1 J l b W 9 2 Z W R D b 2 x 1 b W 5 z M S 5 7 5 p S v 5 o m V 5 L 6 h 5 q C 8 L D h 9 J n F 1 b 3 Q 7 L C Z x d W 9 0 O 1 N l Y 3 R p b 2 4 x L 3 R h Y m x l M j M w O C 9 B d X R v U m V t b 3 Z l Z E N v b H V t b n M x L n v l j 5 f p o J j m l 6 U s O X 0 m c X V v d D s s J n F 1 b 3 Q 7 U 2 V j d G l v b j E v d G F i b G U y M z A 4 L 0 F 1 d G 9 S Z W 1 v d m V k Q 2 9 s d W 1 u c z E u e + S / r u S 6 h u a X p S w x M H 0 m c X V v d D s s J n F 1 b 3 Q 7 U 2 V j d G l v b j E v d G F i b G U y M z A 4 L 0 F 1 d G 9 S Z W 1 v d m V k Q 2 9 s d W 1 u c z E u e + W F p e e k v u a X p S w x M X 0 m c X V v d D s s J n F 1 b 3 Q 7 U 2 V j d G l v b j E v d G F i b G U y M z A 4 L 0 F 1 d G 9 S Z W 1 v d m V k Q 2 9 s d W 1 u c z E u e + e 1 j O m B j u e i u u i q j e a X p S w x M n 0 m c X V v d D s s J n F 1 b 3 Q 7 U 2 V j d G l v b j E v d G F i b G U y M z A 4 L 0 F 1 d G 9 S Z W 1 v d m V k Q 2 9 s d W 1 u c z E u e + i y o O a L h e i 7 v e a 4 m + a X p S w x M 3 0 m c X V v d D s s J n F 1 b 3 Q 7 U 2 V j d G l v b j E v d G F i b G U y M z A 4 L 0 F 1 d G 9 S Z W 1 v d m V k Q 2 9 s d W 1 u c z E u e + W C m e i A g y w x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3 R h Y m x l M j M w O C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z M D c v J U U 4 J U J G J U J E J U U 1 J T h B J U E w J U U z J T g x J T k 1 J U U z J T g y J T h D J U U z J T g x J T l G J U U z J T g y J U F G J U U z J T g y J U E 4 J U U z J T g z J U F B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M z A 5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S I g L z 4 8 R W 5 0 c n k g V H l w Z T 0 i Q W R k Z W R U b 0 R h d G F N b 2 R l b C I g V m F s d W U 9 I m w w I i A v P j x F b n R y e S B U e X B l P S J G a W x s Q 2 9 1 b n Q i I F Z h b H V l P S J s M T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M t M D k t M D h U M D A 6 M j M 6 M j E u O D U 1 N T M 1 N F o i I C 8 + P E V u d H J 5 I F R 5 c G U 9 I k Z p b G x D b 2 x 1 b W 5 U e X B l c y I g V m F s d W U 9 I n N B Q U F B Q U F B Q U F B Q U F B Q U F B Q U F B Q S I g L z 4 8 R W 5 0 c n k g V H l w Z T 0 i R m l s b E N v b H V t b k 5 h b W V z I i B W Y W x 1 Z T 0 i c 1 s m c X V v d D t J R C Z x d W 9 0 O y w m c X V v d D v m s I / l k I 0 m c X V v d D s s J n F 1 b 3 Q 7 5 L + u 5 L q G 6 K i 8 5 p i O 5 p u 4 6 Y C a 5 5 W q J n F 1 b 3 Q 7 L C Z x d W 9 0 O + i s m + W 6 p + W Q j S Z x d W 9 0 O y w m c X V v d D v n q I 7 o v r z o r J v l u q f k v q H m o L w m c X V v d D s s J n F 1 b 3 Q 7 5 6 i O 5 o q c 6 K y b 5 b q n 5 L 6 h 5 q C 8 J n F 1 b 3 Q 7 L C Z x d W 9 0 O + i y o O a L h e i 7 v e a 4 m + W J s u W Q i C Z x d W 9 0 O y w m c X V v d D v o o 5 z l i q n p h 5 H m l K / m i Z X p o Y 0 m c X V v d D s s J n F 1 b 3 Q 7 5 p S v 5 o m V 5 L 6 h 5 q C 8 J n F 1 b 3 Q 7 L C Z x d W 9 0 O + W P l + m g m O a X p S Z x d W 9 0 O y w m c X V v d D v k v 6 7 k u o b m l 6 U m c X V v d D s s J n F 1 b 3 Q 7 5 Y W l 5 6 S + 5 p e l J n F 1 b 3 Q 7 L C Z x d W 9 0 O + e 1 j O m B j u e i u u i q j e a X p S Z x d W 9 0 O y w m c X V v d D v o s q D m i 4 X o u 7 3 m u J v m l 6 U m c X V v d D s s J n F 1 b 3 Q 7 5 Y K Z 6 I C D J n F 1 b 3 Q 7 X S I g L z 4 8 R W 5 0 c n k g V H l w Z T 0 i R m l s b F N 0 Y X R 1 c y I g V m F s d W U 9 I n N D b 2 1 w b G V 0 Z S I g L z 4 8 R W 5 0 c n k g V H l w Z T 0 i U m V s Y X R p b 2 5 z a G l w S W 5 m b 0 N v b n R h a W 5 l c i I g V m F s d W U 9 I n N 7 J n F 1 b 3 Q 7 Y 2 9 s d W 1 u Q 2 9 1 b n Q m c X V v d D s 6 M T U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3 R h Y m x l M j M w O S 9 B d X R v U m V t b 3 Z l Z E N v b H V t b n M x L n t J R C w w f S Z x d W 9 0 O y w m c X V v d D t T Z W N 0 a W 9 u M S 9 0 Y W J s Z T I z M D k v Q X V 0 b 1 J l b W 9 2 Z W R D b 2 x 1 b W 5 z M S 5 7 5 r C P 5 Z C N L D F 9 J n F 1 b 3 Q 7 L C Z x d W 9 0 O 1 N l Y 3 R p b 2 4 x L 3 R h Y m x l M j M w O S 9 B d X R v U m V t b 3 Z l Z E N v b H V t b n M x L n v k v 6 7 k u o b o q L z m m I 7 m m 7 j p g J r n l a o s M n 0 m c X V v d D s s J n F 1 b 3 Q 7 U 2 V j d G l v b j E v d G F i b G U y M z A 5 L 0 F 1 d G 9 S Z W 1 v d m V k Q 2 9 s d W 1 u c z E u e + i s m + W 6 p + W Q j S w z f S Z x d W 9 0 O y w m c X V v d D t T Z W N 0 a W 9 u M S 9 0 Y W J s Z T I z M D k v Q X V 0 b 1 J l b W 9 2 Z W R D b 2 x 1 b W 5 z M S 5 7 5 6 i O 6 L 6 8 6 K y b 5 b q n 5 L 6 h 5 q C 8 L D R 9 J n F 1 b 3 Q 7 L C Z x d W 9 0 O 1 N l Y 3 R p b 2 4 x L 3 R h Y m x l M j M w O S 9 B d X R v U m V t b 3 Z l Z E N v b H V t b n M x L n v n q I 7 m i p z o r J v l u q f k v q H m o L w s N X 0 m c X V v d D s s J n F 1 b 3 Q 7 U 2 V j d G l v b j E v d G F i b G U y M z A 5 L 0 F 1 d G 9 S Z W 1 v d m V k Q 2 9 s d W 1 u c z E u e + i y o O a L h e i 7 v e a 4 m + W J s u W Q i C w 2 f S Z x d W 9 0 O y w m c X V v d D t T Z W N 0 a W 9 u M S 9 0 Y W J s Z T I z M D k v Q X V 0 b 1 J l b W 9 2 Z W R D b 2 x 1 b W 5 z M S 5 7 6 K O c 5 Y q p 6 Y e R 5 p S v 5 o m V 6 a G N L D d 9 J n F 1 b 3 Q 7 L C Z x d W 9 0 O 1 N l Y 3 R p b 2 4 x L 3 R h Y m x l M j M w O S 9 B d X R v U m V t b 3 Z l Z E N v b H V t b n M x L n v m l K / m i Z X k v q H m o L w s O H 0 m c X V v d D s s J n F 1 b 3 Q 7 U 2 V j d G l v b j E v d G F i b G U y M z A 5 L 0 F 1 d G 9 S Z W 1 v d m V k Q 2 9 s d W 1 u c z E u e + W P l + m g m O a X p S w 5 f S Z x d W 9 0 O y w m c X V v d D t T Z W N 0 a W 9 u M S 9 0 Y W J s Z T I z M D k v Q X V 0 b 1 J l b W 9 2 Z W R D b 2 x 1 b W 5 z M S 5 7 5 L + u 5 L q G 5 p e l L D E w f S Z x d W 9 0 O y w m c X V v d D t T Z W N 0 a W 9 u M S 9 0 Y W J s Z T I z M D k v Q X V 0 b 1 J l b W 9 2 Z W R D b 2 x 1 b W 5 z M S 5 7 5 Y W l 5 6 S + 5 p e l L D E x f S Z x d W 9 0 O y w m c X V v d D t T Z W N 0 a W 9 u M S 9 0 Y W J s Z T I z M D k v Q X V 0 b 1 J l b W 9 2 Z W R D b 2 x 1 b W 5 z M S 5 7 5 7 W M 6 Y G O 5 6 K 6 6 K q N 5 p e l L D E y f S Z x d W 9 0 O y w m c X V v d D t T Z W N 0 a W 9 u M S 9 0 Y W J s Z T I z M D k v Q X V 0 b 1 J l b W 9 2 Z W R D b 2 x 1 b W 5 z M S 5 7 6 L K g 5 o u F 6 L u 9 5 r i b 5 p e l L D E z f S Z x d W 9 0 O y w m c X V v d D t T Z W N 0 a W 9 u M S 9 0 Y W J s Z T I z M D k v Q X V 0 b 1 J l b W 9 2 Z W R D b 2 x 1 b W 5 z M S 5 7 5 Y K Z 6 I C D L D E 0 f S Z x d W 9 0 O 1 0 s J n F 1 b 3 Q 7 Q 2 9 s d W 1 u Q 2 9 1 b n Q m c X V v d D s 6 M T U s J n F 1 b 3 Q 7 S 2 V 5 Q 2 9 s d W 1 u T m F t Z X M m c X V v d D s 6 W 1 0 s J n F 1 b 3 Q 7 Q 2 9 s d W 1 u S W R l b n R p d G l l c y Z x d W 9 0 O z p b J n F 1 b 3 Q 7 U 2 V j d G l v b j E v d G F i b G U y M z A 5 L 0 F 1 d G 9 S Z W 1 v d m V k Q 2 9 s d W 1 u c z E u e 0 l E L D B 9 J n F 1 b 3 Q 7 L C Z x d W 9 0 O 1 N l Y 3 R p b 2 4 x L 3 R h Y m x l M j M w O S 9 B d X R v U m V t b 3 Z l Z E N v b H V t b n M x L n v m s I / l k I 0 s M X 0 m c X V v d D s s J n F 1 b 3 Q 7 U 2 V j d G l v b j E v d G F i b G U y M z A 5 L 0 F 1 d G 9 S Z W 1 v d m V k Q 2 9 s d W 1 u c z E u e + S / r u S 6 h u i o v O a Y j u a b u O m A m u e V q i w y f S Z x d W 9 0 O y w m c X V v d D t T Z W N 0 a W 9 u M S 9 0 Y W J s Z T I z M D k v Q X V 0 b 1 J l b W 9 2 Z W R D b 2 x 1 b W 5 z M S 5 7 6 K y b 5 b q n 5 Z C N L D N 9 J n F 1 b 3 Q 7 L C Z x d W 9 0 O 1 N l Y 3 R p b 2 4 x L 3 R h Y m x l M j M w O S 9 B d X R v U m V t b 3 Z l Z E N v b H V t b n M x L n v n q I 7 o v r z o r J v l u q f k v q H m o L w s N H 0 m c X V v d D s s J n F 1 b 3 Q 7 U 2 V j d G l v b j E v d G F i b G U y M z A 5 L 0 F 1 d G 9 S Z W 1 v d m V k Q 2 9 s d W 1 u c z E u e + e o j u a K n O i s m + W 6 p + S + o e a g v C w 1 f S Z x d W 9 0 O y w m c X V v d D t T Z W N 0 a W 9 u M S 9 0 Y W J s Z T I z M D k v Q X V 0 b 1 J l b W 9 2 Z W R D b 2 x 1 b W 5 z M S 5 7 6 L K g 5 o u F 6 L u 9 5 r i b 5 Y m y 5 Z C I L D Z 9 J n F 1 b 3 Q 7 L C Z x d W 9 0 O 1 N l Y 3 R p b 2 4 x L 3 R h Y m x l M j M w O S 9 B d X R v U m V t b 3 Z l Z E N v b H V t b n M x L n v o o 5 z l i q n p h 5 H m l K / m i Z X p o Y 0 s N 3 0 m c X V v d D s s J n F 1 b 3 Q 7 U 2 V j d G l v b j E v d G F i b G U y M z A 5 L 0 F 1 d G 9 S Z W 1 v d m V k Q 2 9 s d W 1 u c z E u e + a U r + a J l e S + o e a g v C w 4 f S Z x d W 9 0 O y w m c X V v d D t T Z W N 0 a W 9 u M S 9 0 Y W J s Z T I z M D k v Q X V 0 b 1 J l b W 9 2 Z W R D b 2 x 1 b W 5 z M S 5 7 5 Y + X 6 a C Y 5 p e l L D l 9 J n F 1 b 3 Q 7 L C Z x d W 9 0 O 1 N l Y 3 R p b 2 4 x L 3 R h Y m x l M j M w O S 9 B d X R v U m V t b 3 Z l Z E N v b H V t b n M x L n v k v 6 7 k u o b m l 6 U s M T B 9 J n F 1 b 3 Q 7 L C Z x d W 9 0 O 1 N l Y 3 R p b 2 4 x L 3 R h Y m x l M j M w O S 9 B d X R v U m V t b 3 Z l Z E N v b H V t b n M x L n v l h a X n p L 7 m l 6 U s M T F 9 J n F 1 b 3 Q 7 L C Z x d W 9 0 O 1 N l Y 3 R p b 2 4 x L 3 R h Y m x l M j M w O S 9 B d X R v U m V t b 3 Z l Z E N v b H V t b n M x L n v n t Y z p g Y 7 n o r r o q o 3 m l 6 U s M T J 9 J n F 1 b 3 Q 7 L C Z x d W 9 0 O 1 N l Y 3 R p b 2 4 x L 3 R h Y m x l M j M w O S 9 B d X R v U m V t b 3 Z l Z E N v b H V t b n M x L n v o s q D m i 4 X o u 7 3 m u J v m l 6 U s M T N 9 J n F 1 b 3 Q 7 L C Z x d W 9 0 O 1 N l Y 3 R p b 2 4 x L 3 R h Y m x l M j M w O S 9 B d X R v U m V t b 3 Z l Z E N v b H V t b n M x L n v l g p n o g I M s M T R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0 Y W J s Z T I z M D k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M z A 3 L y V F M y U 4 M y U 5 N S V F M y U 4 M i V B M y V F M y U 4 M y V B Q i V F M y U 4 M i V C R i V F M y U 4 M y V C Q y V F M y U 4 M S U 5 N S V F M y U 4 M i U 4 Q y V F M y U 4 M S U 5 R i V F O C V B M S U 4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M w N y 8 l R T U l Q T Q l O D k l R T Y l O U I l Q j Q l R T M l O D E l O T U l R T M l O D I l O E M l R T M l O D E l O U Y l R T U l O U U l O E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z M D c v J U U 0 J U I 4 J U E 2 J U U z J T g x J U I 5 J U U 2 J T l C J U J G J U U z J T g x J T g 4 J U U z J T g y J T g 5 J U U z J T g y J T h D J U U z J T g x J T l G J U U 4 J U E x J T h D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M z A 3 L y V F O C V C R i V C R C V F N S U 4 Q S V B M C V F M y U 4 M S U 5 N S V F M y U 4 M i U 4 Q y V F M y U 4 M S U 5 R i V F M y U 4 M i V B Q i V F M y U 4 M i V C O S V F M y U 4 M i V C R i V F M y U 4 M y V B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M w N y 8 l R T U l Q T Q l O D k l R T Y l O U I l Q j Q l R T M l O D E l O T U l R T M l O D I l O E M l R T M l O D E l O U Y l R T U l O U U l O E I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M z A 3 L y V F M y U 4 M i V C M C V F M y U 4 M y V B Q i V F M y U 4 M y V C Q y V F M y U 4 M y U 5 N y V F N S U 4 Q y U 5 N i V F M y U 4 M S U 5 N S V F M y U 4 M i U 4 Q y V F M y U 4 M S U 5 R i V F O C V B M S U 4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M w N y 8 l R T U l Q j E l O T U l R T k l O T Y l O E I l R T M l O D E l O T U l R T M l O D I l O E M l R T M l O D E l O U Y l M j A l R T M l O D M l O D Y l R T M l O D M l Q k M l R T M l O D M l O T Y l R T M l O D M l Q U I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z M D c v J U U 4 J U J G J U J E J U U 1 J T h B J U E w J U U z J T g x J T k 1 J U U z J T g y J T h D J U U z J T g x J T l G J U U 2 J T l E J U E x J U U 0 J U J C J U I 2 J U U 1 J T g 4 J T k 3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M z A 3 L y V F N C V C O C V B N i V F M y U 4 M S V C O S V F N i U 5 Q i V C R i V F M y U 4 M S U 4 O C V F M y U 4 M i U 4 O S V F M y U 4 M i U 4 Q y V F M y U 4 M S U 5 R i V F N S U 4 O C U 5 N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M w N y 8 l R T U l O D k l O E E l R T k l O T k l Q T Q l R T M l O D E l O T U l R T M l O D I l O E M l R T M l O D E l O U Y l R T U l O D g l O T c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z M T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S I g L z 4 8 R W 5 0 c n k g V H l w Z T 0 i T m F 2 a W d h d G l v b l N 0 Z X B O Y W 1 l I i B W Y W x 1 Z T 0 i c + O D i u O D k + O C s u O D v O O C t + O D p + O D s y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T k 6 M D M u M z M 1 O T I y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M z E w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M x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x O T o w M y 4 z N D Q 0 N T M 3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z M T E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M z E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E 5 O j A z L j M 1 M D Q z N z J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M x M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0 M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T k 6 M D M u M z U 2 O T I 3 M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D A x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Q w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x I i A v P j x F b n R y e S B U e X B l P S J O Y X Z p Z 2 F 0 a W 9 u U 3 R l c E 5 h b W U i I F Z h b H V l P S J z 4 4 O K 4 4 O T 4 4 K y 4 4 O 8 4 4 K 3 4 4 O n 4 4 O z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x O T o w M y 4 z N j I 5 M T A 0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0 M D I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D A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E 5 O j A z L j M 5 M z E 3 O D B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Q w M y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0 M D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T k 6 M D M u M z k 5 N j c 2 M l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D A 0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Q w N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x O T o w M y 4 0 M D U 2 N T k 0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0 M D U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D A 2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E 5 O j A z L j Q x M z Y z O D V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Q w N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0 M D c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T k 6 M D M u N D U w M D U 5 O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D A 3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Q w O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x O T o w M y 4 0 N j I 5 N T Y z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0 M D g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D A 5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E 5 O j A z L j Q 3 O D U 2 M T h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Q w O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0 M T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T k 6 M D M u N D k 3 O D Q 4 N l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D E w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Q x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x O T o w M y 4 1 M D M 0 N j g w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0 M T E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D E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E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E 5 O j A z L j U x M D Q 1 M D V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Q x M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1 M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S I g L z 4 8 R W 5 0 c n k g V H l w Z T 0 i T m F 2 a W d h d G l v b l N 0 Z X B O Y W 1 l I i B W Y W x 1 Z T 0 i c + O D i u O D k + O C s u O D v O O C t + O D p + O D s y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j U 6 M j Q u N z Q y N z Y w N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T A x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U w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y N T o y N C 4 3 N T M 4 M T E 2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1 M D I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T A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I 1 O j I 0 L j c 2 M D c 5 M z J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U w M y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1 M D Q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j U 6 M j Q u N z Y 3 M z U 2 N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T A 0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U w N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y N T o y N C 4 3 N z M z N D A 3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1 M D U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T A 2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I 1 O j I 0 L j c 4 M D g 2 M j R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U w N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1 M D c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j U 6 M j Q u N z g 3 O D Q z N 1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T A 3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U w O D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y N T o y N C 4 3 O T Q 4 M j U w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1 M D g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T A 5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5 h d m l n Y X R p b 2 5 T d G V w T m F t Z S I g V m F s d W U 9 I n P j g 4 r j g 5 P j g r L j g 7 z j g r f j g 6 f j g 7 M i I C 8 + P E V u d H J 5 I F R 5 c G U 9 I k 5 h b W V V c G R h d G V k Q W Z 0 Z X J G a W x s I i B W Y W x 1 Z T 0 i b D E i I C 8 + P E V u d H J 5 I F R 5 c G U 9 I l J l c 3 V s d F R 5 c G U i I F Z h b H V l P S J z V G F i b G U i I C 8 + P E V u d H J 5 I F R 5 c G U 9 I k J 1 Z m Z l c k 5 l e H R S Z W Z y Z X N o I i B W Y W x 1 Z T 0 i b D E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I 1 O j I 0 L j g w M T M 2 M z Z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U w O S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1 M T A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T m F 2 a W d h d G l v b l N 0 Z X B O Y W 1 l I i B W Y W x 1 Z T 0 i c + O D i u O D k + O C s u O D v O O C t + O D p + O D s y I g L z 4 8 R W 5 0 c n k g V H l w Z T 0 i T m F t Z V V w Z G F 0 Z W R B Z n R l c k Z p b G w i I F Z h b H V l P S J s M S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j U 6 M j Q u O D A 3 M z Q 3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T E w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U x M T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y N T o y N C 4 4 M T c z M j A 5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1 M T E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T E y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E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I 1 O j I 0 L j g z M D Y 1 O D F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U x M i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0 Y W J s Z T I 2 M D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S I g L z 4 8 R W 5 0 c n k g V H l w Z T 0 i U m V z d W x 0 V H l w Z S I g V m F s d W U 9 I n N U Y W J s Z S I g L z 4 8 R W 5 0 c n k g V H l w Z T 0 i T m F t Z V V w Z G F 0 Z W R B Z n R l c k Z p b G w i I F Z h b H V l P S J s M S I g L z 4 8 R W 5 0 c n k g V H l w Z T 0 i T m F 2 a W d h d G l v b l N 0 Z X B O Y W 1 l I i B W Y W x 1 Z T 0 i c + O D i u O D k + O C s u O D v O O C t + O D p + O D s y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M t M D k t M j F U M D U 6 M z A 6 M T M u O T g w N j I 3 O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d G F i b G U y N j A x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3 R h Y m x l M j Y w M j w v S X R l b V B h d G g + P C 9 J d G V t T G 9 j Y X R p b 2 4 + P F N 0 Y W J s Z U V u d H J p Z X M + P E V u d H J 5 I F R 5 c G U 9 I k l z U H J p d m F 0 Z S I g V m F s d W U 9 I m w w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X Z p Z 2 F 0 a W 9 u U 3 R l c E 5 h b W U i I F Z h b H V l P S J z 4 4 O K 4 4 O T 4 4 K y 4 4 O 8 4 4 K 3 4 4 O n 4 4 O z I i A v P j x F b n R y e S B U e X B l P S J O Y W 1 l V X B k Y X R l Z E F m d G V y R m l s b C I g V m F s d W U 9 I m w x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y 0 w O S 0 y M V Q w N T o z M D o x M y 4 5 O D c x O T k 5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0 Y W J s Z T I 2 M D I v J U U z J T g y J U J E J U U z J T g z J U J D J U U z J T g y J U I 5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d G F i b G U y N j A z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E i I C 8 + P E V u d H J 5 I F R 5 c G U 9 I k 5 h d m l n Y X R p b 2 5 T d G V w T m F t Z S I g V m F s d W U 9 I n P j g 4 r j g 5 P j g r L j g 7 z j g r f j g 6 f j g 7 M i I C 8 + P E V u d H J 5 I F R 5 c G U 9 I k Z p b G x l Z E N v b X B s Z X R l U m V z d W x 0 V G 9 X b 3 J r c 2 h l Z X Q i I F Z h b H V l P S J s M C I g L z 4 8 R W 5 0 c n k g V H l w Z T 0 i Q W R k Z W R U b 0 R h d G F N b 2 R l b C I g V m F s d W U 9 I m w w I i A v P j x F b n R y e S B U e X B l P S J G a W x s R X J y b 3 J D b 2 R l I i B W Y W x 1 Z T 0 i c 1 V u a 2 5 v d 2 4 i I C 8 + P E V u d H J 5 I F R 5 c G U 9 I k Z p b G x M Y X N 0 V X B k Y X R l Z C I g V m F s d W U 9 I m Q y M D I z L T A 5 L T I x V D A 1 O j M w O j E z L j k 5 M z Y 5 N z d a I i A v P j x F b n R y e S B U e X B l P S J G a W x s U 3 R h d H V z I i B W Y W x 1 Z T 0 i c 0 N v b X B s Z X R l I i A v P j w v U 3 R h Y m x l R W 5 0 c m l l c z 4 8 L 0 l 0 Z W 0 + P E l 0 Z W 0 + P E l 0 Z W 1 M b 2 N h d G l v b j 4 8 S X R l b V R 5 c G U + R m 9 y b X V s Y T w v S X R l b V R 5 c G U + P E l 0 Z W 1 Q Y X R o P l N l Y 3 R p b 2 4 x L 3 R h Y m x l M j Y w M y 8 l R T M l O D I l Q k Q l R T M l O D M l Q k M l R T M l O D I l Q j k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w Y q Q S 7 V O H k C / 8 Y a h O t d e 3 Q A A A A A C A A A A A A A D Z g A A w A A A A B A A A A B 3 d L g 7 H 1 o / s n F L 3 g M U w X X X A A A A A A S A A A C g A A A A E A A A A P T C L I R s F + 3 w h q S a F Y 9 O i o t Q A A A A U I x G P N H g 0 E J 2 x 1 2 y i 6 m p N Q o z q S h c Q p B K 2 z E q w l y F D T 1 j w m 3 q i Y t 6 Z E H 5 A Y O 8 F S b 8 j a P g O B 9 9 V 0 z C U E C s F A h 4 5 C v L l h G A M c r g z v i t U w 4 8 H E o U A A A A G q e l K V u d G r l c H O 0 S / 7 z B r / v J Q a w = < / D a t a M a s h u p > 
</file>

<file path=customXml/itemProps1.xml><?xml version="1.0" encoding="utf-8"?>
<ds:datastoreItem xmlns:ds="http://schemas.openxmlformats.org/officeDocument/2006/customXml" ds:itemID="{710CD875-CEE9-464D-9E89-351315E28C5C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36</vt:i4>
      </vt:variant>
    </vt:vector>
  </HeadingPairs>
  <TitlesOfParts>
    <vt:vector size="36" baseType="lpstr">
      <vt:lpstr>記入方法</vt:lpstr>
      <vt:lpstr>個人名マスタ</vt:lpstr>
      <vt:lpstr>集計</vt:lpstr>
      <vt:lpstr>23.07</vt:lpstr>
      <vt:lpstr>23.08</vt:lpstr>
      <vt:lpstr>23.09</vt:lpstr>
      <vt:lpstr>23.10</vt:lpstr>
      <vt:lpstr>23.11</vt:lpstr>
      <vt:lpstr>23.12</vt:lpstr>
      <vt:lpstr>24.01</vt:lpstr>
      <vt:lpstr>24.02</vt:lpstr>
      <vt:lpstr>24.03</vt:lpstr>
      <vt:lpstr>24.04</vt:lpstr>
      <vt:lpstr>24.05</vt:lpstr>
      <vt:lpstr>24.06</vt:lpstr>
      <vt:lpstr>24.07</vt:lpstr>
      <vt:lpstr>24.08</vt:lpstr>
      <vt:lpstr>24.09</vt:lpstr>
      <vt:lpstr>24.10</vt:lpstr>
      <vt:lpstr>24.11</vt:lpstr>
      <vt:lpstr>24.12</vt:lpstr>
      <vt:lpstr>25.01</vt:lpstr>
      <vt:lpstr>25.02</vt:lpstr>
      <vt:lpstr>25.03</vt:lpstr>
      <vt:lpstr>25.04</vt:lpstr>
      <vt:lpstr>25.05</vt:lpstr>
      <vt:lpstr>25.06</vt:lpstr>
      <vt:lpstr>25.07</vt:lpstr>
      <vt:lpstr>25.08</vt:lpstr>
      <vt:lpstr>25.09</vt:lpstr>
      <vt:lpstr>25.10</vt:lpstr>
      <vt:lpstr>25.11</vt:lpstr>
      <vt:lpstr>25.12</vt:lpstr>
      <vt:lpstr>26.01</vt:lpstr>
      <vt:lpstr>26.02</vt:lpstr>
      <vt:lpstr>26.03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2023-05-26T08:22:15Z</dcterms:created>
  <dcterms:modified xsi:type="dcterms:W3CDTF">2024-01-11T07:10:19Z</dcterms:modified>
</cp:coreProperties>
</file>